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6380" windowHeight="7590" activeTab="0"/>
  </bookViews>
  <sheets>
    <sheet name="Лист1" sheetId="1" r:id="rId1"/>
  </sheets>
  <definedNames>
    <definedName name="Excel_BuiltIn_Print_Area_1" localSheetId="0">'Лист1'!$A$1:$G$194</definedName>
    <definedName name="Excel_BuiltIn_Print_Area_1">#REF!</definedName>
    <definedName name="_xlnm.Print_Area" localSheetId="0">'Лист1'!$A$1:$I$194</definedName>
  </definedNames>
  <calcPr fullCalcOnLoad="1" refMode="R1C1"/>
</workbook>
</file>

<file path=xl/sharedStrings.xml><?xml version="1.0" encoding="utf-8"?>
<sst xmlns="http://schemas.openxmlformats.org/spreadsheetml/2006/main" count="753" uniqueCount="206">
  <si>
    <t>Красноармейского района</t>
  </si>
  <si>
    <t>(тыс. рублей)</t>
  </si>
  <si>
    <t>Наименование</t>
  </si>
  <si>
    <t>РЗ</t>
  </si>
  <si>
    <t>ПР</t>
  </si>
  <si>
    <t>ЦСР</t>
  </si>
  <si>
    <t>ВР</t>
  </si>
  <si>
    <t xml:space="preserve">Всего </t>
  </si>
  <si>
    <t>Администрация Ивановского сельского поселения Красноармейского района</t>
  </si>
  <si>
    <t>Общегосударственные  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</si>
  <si>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</si>
  <si>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</si>
  <si>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</si>
  <si>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</si>
  <si>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</si>
  <si>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</si>
  <si>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</si>
  <si>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Национальная оборона</t>
  </si>
  <si>
    <t>Мобилизация и вневойсковая подготовка</t>
  </si>
  <si>
    <t>03</t>
  </si>
  <si>
    <t>Национальная безопасность и правоохранительная деятельность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</si>
  <si>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</si>
  <si>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</si>
  <si>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</si>
  <si>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</si>
  <si>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Жилищно-коммунальное хозяйство</t>
  </si>
  <si>
    <t>05</t>
  </si>
  <si>
    <t>Коммунальное  хозяйство</t>
  </si>
  <si>
    <t>Благоустройство</t>
  </si>
  <si>
    <t>Образование</t>
  </si>
  <si>
    <t>07</t>
  </si>
  <si>
    <t>08</t>
  </si>
  <si>
    <t>Культура</t>
  </si>
  <si>
    <t>Физическая культура и спорт</t>
  </si>
  <si>
    <t>11</t>
  </si>
  <si>
    <t>Глава</t>
  </si>
  <si>
    <t>Ивановского сельского поселения</t>
  </si>
  <si>
    <t>А.А. Помеляйко</t>
  </si>
  <si>
    <t>Дорожное хозяйство (дорожные фонды)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</si>
  <si>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</si>
  <si>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</si>
  <si>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</si>
  <si>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>Обеспечение деятельности контрольно-счетной палаты муниципального образования Красноармейский район</t>
  </si>
  <si>
    <t>Председатель контрольно-счетной палаты муниципального образования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</si>
  <si>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</si>
  <si>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Контрольно-счетная палата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</si>
  <si>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</si>
  <si>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Расходы на обеспечение деятельности (оказание услуг)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</si>
  <si>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</si>
  <si>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</si>
  <si>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</si>
  <si>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</si>
  <si>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Межбюджетные трансферты</t>
  </si>
  <si>
    <t>500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</si>
  <si>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</si>
  <si>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</si>
  <si>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</si>
  <si>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</si>
  <si>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Муниципальная программа Ивановского сельского поселения Красноармейского района «Обеспечение безопасности населения»</t>
  </si>
  <si>
    <t>70 1 00 00190</t>
  </si>
  <si>
    <t>70 0 00 00000</t>
  </si>
  <si>
    <t>70 1 00 00000</t>
  </si>
  <si>
    <t>Глава Ивановского сельского поселения Красноармейского района</t>
  </si>
  <si>
    <t>70 2 00 00000</t>
  </si>
  <si>
    <t>70 2 00 00190</t>
  </si>
  <si>
    <t>70 3 00 00000</t>
  </si>
  <si>
    <t>73 0 00 00000</t>
  </si>
  <si>
    <t>73 1 00 00000</t>
  </si>
  <si>
    <t>73 1 00 20600</t>
  </si>
  <si>
    <t>73 2 00 00000</t>
  </si>
  <si>
    <t>73 2 00 20600</t>
  </si>
  <si>
    <t>01 0 00 00000</t>
  </si>
  <si>
    <t>01 0 02 00000</t>
  </si>
  <si>
    <t>01 0 03 00000</t>
  </si>
  <si>
    <t>03 0 00 00000</t>
  </si>
  <si>
    <t>03 0 01 00000</t>
  </si>
  <si>
    <t>03 0 02 00000</t>
  </si>
  <si>
    <t>03 0 03 00000</t>
  </si>
  <si>
    <t>02 0 00 00000</t>
  </si>
  <si>
    <t>02 0 01 00000</t>
  </si>
  <si>
    <t>02 0 02 00000</t>
  </si>
  <si>
    <t>Обеспечение безопасности дорожного движения</t>
  </si>
  <si>
    <t>Организация уличного освещения</t>
  </si>
  <si>
    <t>04 0 00 00000</t>
  </si>
  <si>
    <t>04 0 01 00000</t>
  </si>
  <si>
    <t>04 0 01 00590</t>
  </si>
  <si>
    <t>04 0 02 00000</t>
  </si>
  <si>
    <t>04 0 03 00000</t>
  </si>
  <si>
    <t>04 0 04 00000</t>
  </si>
  <si>
    <t>01 0 01 00000</t>
  </si>
  <si>
    <t>05 0 00 00000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</si>
  <si>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на создание пожарной охраны, организацию оперативного управления по вопросам предупреждения, возникновления и ликвидации проишествий природного и техногенного характера с использованием ситуационного центра ЕДДС</t>
  </si>
  <si>
    <t>Расходы на обеспечение функций органов местного самоуправления</t>
  </si>
  <si>
    <t>01 0 02 10030</t>
  </si>
  <si>
    <t>Обеспечение общественной безопасности</t>
  </si>
  <si>
    <t>02 0 01 10100</t>
  </si>
  <si>
    <t>02 0 01 20500</t>
  </si>
  <si>
    <t>02 0 02 10150</t>
  </si>
  <si>
    <t>03 0 01 10130</t>
  </si>
  <si>
    <t>03 0 01 10140</t>
  </si>
  <si>
    <t>03 0 02 10210</t>
  </si>
  <si>
    <t>Мероприятия по улучшению санитарного и эстетического состояния территории поселения</t>
  </si>
  <si>
    <t xml:space="preserve">Организация участия и проведение мероприятий </t>
  </si>
  <si>
    <t>04 0 04 10040</t>
  </si>
  <si>
    <t>Оплата членских взносов в ассоциацию "Совет муниципальных образований Краснодарского края"</t>
  </si>
  <si>
    <t>600</t>
  </si>
  <si>
    <t>Предоставление субсидий бюджетным, автономным учреждениям и иным некоммерческим организациям</t>
  </si>
  <si>
    <t>Капитальный ремонт и ремонт автомобильных дорог общего пользования местного значения</t>
  </si>
  <si>
    <t>03 0 01 S2440</t>
  </si>
  <si>
    <t>% исполнения</t>
  </si>
  <si>
    <t>к Решению Совета</t>
  </si>
  <si>
    <t>Приложение 3</t>
  </si>
  <si>
    <t>Участие в организации деятельности по накоплению (в том числе раздельному накоплению) и транспортированию твердых коммунальных отходов в пределах полномочий, установленных законодательством Российской Федерации</t>
  </si>
  <si>
    <t>Физическая культура</t>
  </si>
  <si>
    <t>03 0 04 00000</t>
  </si>
  <si>
    <t>Ведомственная структура расходов бюджета поселения на 2021 год</t>
  </si>
  <si>
    <t>Утверждено решением о бюджете на 2021 год</t>
  </si>
  <si>
    <t>Кассовое исполнение за 2021год</t>
  </si>
  <si>
    <t>99 0 00 00000</t>
  </si>
  <si>
    <t>99 0 00 10070</t>
  </si>
  <si>
    <t>Резервные фонды</t>
  </si>
  <si>
    <t>Другие непрограммные направления деятельности органов местного самоуправления</t>
  </si>
  <si>
    <t>Резервный фонд администрации Ивановского сельского поселения Красноармейского района</t>
  </si>
  <si>
    <t>73 3 00 00000</t>
  </si>
  <si>
    <t>73 3 00 20400</t>
  </si>
  <si>
    <t>Осуществление полномочий по муниципальному финансовому контролю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</si>
  <si>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 внутреннему муниципальному финансовому контролю</t>
  </si>
  <si>
    <t>Создание комфортных условий муниципальной службы</t>
  </si>
  <si>
    <t>Муниципальная программа Ивановского сельского поселения Красноармейского района «Местное самоуправление и содействие развитию гражданского общества»</t>
  </si>
  <si>
    <t>Создание комфортных организационно-технических условий труда и мотивация муниципальных служащих</t>
  </si>
  <si>
    <t>Закупка товаров, работ и услуг для обеспечения государственных (муниципальных) нужд</t>
  </si>
  <si>
    <t>01 0 01 10030</t>
  </si>
  <si>
    <t>Обеспечение хозяйственного обслуживания</t>
  </si>
  <si>
    <t>01 0 02 00590</t>
  </si>
  <si>
    <t>Развитие гражданского общества</t>
  </si>
  <si>
    <t>Повышение доступности и качества информации о местном бюджете</t>
  </si>
  <si>
    <t>01 0 03 10050</t>
  </si>
  <si>
    <t>01 0 03 10060</t>
  </si>
  <si>
    <t>Стимулирование и поддержка деятельности ТОС и инициатив населения</t>
  </si>
  <si>
    <t>Муниципальная программа Ивановского сельского поселения Красноармейского района «Социально-культурное развитие»</t>
  </si>
  <si>
    <t>Поддержка социально-ориентированных некоммерческих организаций (объединений)</t>
  </si>
  <si>
    <t xml:space="preserve">Финансовая поддержка деятельности и укрепление материально-технической базы </t>
  </si>
  <si>
    <t>04 0 02 10320</t>
  </si>
  <si>
    <t>Обеспечение деятельности органов местного самоуправления Ивановского сельского поселения Красноармейского района</t>
  </si>
  <si>
    <t>Прочие обязательства Ивановского сельского поселения Красноармейского района</t>
  </si>
  <si>
    <t>70 3 00 10010</t>
  </si>
  <si>
    <t>Мероприятия в рамках управления муниципальным имуществом Ивановского сельского поселения Красноармейского района</t>
  </si>
  <si>
    <t>99 0 00 10020</t>
  </si>
  <si>
    <t>Поддержка граждан (семей), оказавшихся в трудной жизненной ситуации</t>
  </si>
  <si>
    <t>99 0 00 10080</t>
  </si>
  <si>
    <t>Реализация других мероприятий</t>
  </si>
  <si>
    <t>71 0 00 00000</t>
  </si>
  <si>
    <t>71 2 00 00000</t>
  </si>
  <si>
    <t>71 2 00 51180</t>
  </si>
  <si>
    <t>Осуществление переданных государственных полномочий</t>
  </si>
  <si>
    <t>Первичный воинский учет на территориях, где отсутствуют военные комиссариаты</t>
  </si>
  <si>
    <t>71 2 00 D1180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</si>
  <si>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</si>
  <si>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</si>
  <si>
    <t>Снижение рисков и смягчение последствий чрезвычайных ситуаций природного и техногенного характера</t>
  </si>
  <si>
    <t>Совершенствование и развитие сил и средств по предупреждению и ликвидации ЧС</t>
  </si>
  <si>
    <t>Муниципальная программа Ивановского сельского поселения Красноармейского района «Комплексное развитие территории поселения»</t>
  </si>
  <si>
    <t>Сохранение и развитие транспортной инфраструктуры на территории поселения</t>
  </si>
  <si>
    <t>Строительство, реконструкция и ремонт дорог, тротуаров, мостов и иных сооружений на дорогах</t>
  </si>
  <si>
    <t>Содержание дорог, тротуаров, мостов и иных сооружений на дорогах</t>
  </si>
  <si>
    <t>12</t>
  </si>
  <si>
    <t>Другие вопросы в области национальной экономики</t>
  </si>
  <si>
    <t xml:space="preserve">Содействие в развитии предпринимательства и сельскохозяйственного производства </t>
  </si>
  <si>
    <t>Информационно-консультационная и финансовая поддержка</t>
  </si>
  <si>
    <t>03 0 31 10310</t>
  </si>
  <si>
    <t>Сохранение и развитие социальной инфраструктуры на территории поселения</t>
  </si>
  <si>
    <t>Строительство, реконструкция и ремонт объектов социальной инфраструктуры</t>
  </si>
  <si>
    <t>03 0 04 10200</t>
  </si>
  <si>
    <t>Организация благоустройства на территории поселения</t>
  </si>
  <si>
    <t>03 0 04 10220</t>
  </si>
  <si>
    <t>03 0 04 10230</t>
  </si>
  <si>
    <t xml:space="preserve">Содержание объектов благоустройства  и территорий общего пользования </t>
  </si>
  <si>
    <t>03 0 04 20700</t>
  </si>
  <si>
    <t>Муниципальная программа Ивановского сельского поселения Красноармейского района «Формирование комфортной городской среды»</t>
  </si>
  <si>
    <t>Благоустройство общественных территорий поселения</t>
  </si>
  <si>
    <t>Устройство и обустройство мест массового отдыха населения</t>
  </si>
  <si>
    <t>05 0 01 10240</t>
  </si>
  <si>
    <t>05 0 01 00000</t>
  </si>
  <si>
    <t>02 0 02 10100</t>
  </si>
  <si>
    <t>Обеспечение общественного порядка и безопасноси</t>
  </si>
  <si>
    <t>Обеспечение пожарной безопасности и безопасности людей на водных объектах</t>
  </si>
  <si>
    <t xml:space="preserve">Молодежная политика </t>
  </si>
  <si>
    <t>Муниципальная программа Ивановского сельского поселения Красноармейского района «Cоциально-культурное развитие»</t>
  </si>
  <si>
    <t>04 0 02 30320</t>
  </si>
  <si>
    <t>Организация и проведение мероприятий, участие в мероприятиях</t>
  </si>
  <si>
    <t>Культурно-просветительские и физкультурно-оздоровительные мероприятия</t>
  </si>
  <si>
    <t>Обеспечение деятельности муниципальных учреждений культуры</t>
  </si>
  <si>
    <t>Укрепление материально-технической базы и кадрового потенциала учреждений культуры</t>
  </si>
  <si>
    <t>04 0 03 00590</t>
  </si>
  <si>
    <t>Массовый спорт</t>
  </si>
  <si>
    <t>Капитальные вложения в объекты государственной (муниципальной) собственности</t>
  </si>
  <si>
    <t>400</t>
  </si>
  <si>
    <t>Cтроительство многофункциональных спортивно-игровых площадок</t>
  </si>
  <si>
    <t>03 0 02 S1100</t>
  </si>
  <si>
    <t>Образование и организация деятельности административных комиссий</t>
  </si>
  <si>
    <t>71 1 00 60190</t>
  </si>
  <si>
    <t>Финансовое управление администрации муниципального образования Красноармейский район</t>
  </si>
  <si>
    <t>99 0 00 99990</t>
  </si>
  <si>
    <t>Обеспечение общественного порядка безопасности</t>
  </si>
  <si>
    <t>Профилактика правонарушений и противодействие преступности</t>
  </si>
  <si>
    <t>02 0 02 10120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</si>
</sst>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"/>
    <numFmt numFmtId="171" formatCode="[$-FC19]d\ mmmm\ yyyy\ &quot;г.&quot;"/>
  </numFmts>
  <fonts count="43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left" wrapText="1"/>
    </xf>
    <xf numFmtId="49" fontId="4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left" wrapText="1"/>
    </xf>
    <xf numFmtId="49" fontId="6" fillId="0" borderId="0" xfId="0" applyNumberFormat="1" applyFont="1" applyFill="1" applyAlignment="1">
      <alignment horizontal="center" wrapText="1"/>
    </xf>
    <xf numFmtId="164" fontId="6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/>
    </xf>
    <xf numFmtId="164" fontId="4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wrapText="1"/>
    </xf>
    <xf numFmtId="49" fontId="5" fillId="0" borderId="11" xfId="0" applyNumberFormat="1" applyFont="1" applyFill="1" applyBorder="1" applyAlignment="1">
      <alignment wrapText="1"/>
    </xf>
    <xf numFmtId="164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wrapText="1"/>
    </xf>
    <xf numFmtId="164" fontId="5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 wrapText="1"/>
    </xf>
    <xf numFmtId="49" fontId="4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/>
    </xf>
    <xf numFmtId="164" fontId="0" fillId="0" borderId="0" xfId="0" applyNumberFormat="1" applyFill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11" fontId="4" fillId="0" borderId="0" xfId="0" applyNumberFormat="1" applyFont="1" applyFill="1" applyAlignment="1">
      <alignment horizontal="left" wrapText="1"/>
    </xf>
    <xf numFmtId="164" fontId="4" fillId="34" borderId="0" xfId="0" applyNumberFormat="1" applyFont="1" applyFill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164" fontId="4" fillId="0" borderId="12" xfId="0" applyNumberFormat="1" applyFont="1" applyBorder="1" applyAlignment="1">
      <alignment horizontal="center" vertical="top" wrapText="1"/>
    </xf>
    <xf numFmtId="49" fontId="0" fillId="0" borderId="12" xfId="0" applyNumberFormat="1" applyBorder="1" applyAlignment="1">
      <alignment horizontal="center" vertical="top" wrapText="1"/>
    </xf>
    <xf numFmtId="0" fontId="4" fillId="33" borderId="0" xfId="0" applyFont="1" applyFill="1" applyAlignment="1">
      <alignment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169" fontId="4" fillId="0" borderId="0" xfId="0" applyNumberFormat="1" applyFont="1" applyAlignment="1">
      <alignment horizontal="center"/>
    </xf>
    <xf numFmtId="0" fontId="4" fillId="33" borderId="0" xfId="0" applyFont="1" applyFill="1" applyAlignment="1">
      <alignment horizontal="center"/>
    </xf>
    <xf numFmtId="4" fontId="4" fillId="33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indent="45"/>
    </xf>
    <xf numFmtId="0" fontId="3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5"/>
  <sheetViews>
    <sheetView tabSelected="1" view="pageBreakPreview" zoomScale="90" zoomScaleSheetLayoutView="90" zoomScalePageLayoutView="0" workbookViewId="0" topLeftCell="A1">
      <selection activeCell="I12" sqref="I12"/>
    </sheetView>
  </sheetViews>
  <sheetFormatPr defaultColWidth="9.00390625" defaultRowHeight="12.75"/>
  <cols>
    <col min="1" max="1" width="50.125" style="10" customWidth="1"/>
    <col min="2" max="2" width="4.875" style="10" customWidth="1"/>
    <col min="3" max="4" width="3.625" style="13" customWidth="1"/>
    <col min="5" max="5" width="14.375" style="13" customWidth="1"/>
    <col min="6" max="6" width="4.375" style="13" customWidth="1"/>
    <col min="7" max="7" width="13.25390625" style="29" customWidth="1"/>
    <col min="8" max="8" width="12.625" style="4" customWidth="1"/>
    <col min="9" max="9" width="12.625" style="0" customWidth="1"/>
  </cols>
  <sheetData>
    <row r="1" spans="1:9" s="1" customFormat="1" ht="18.75">
      <c r="A1" s="46" t="s">
        <v>111</v>
      </c>
      <c r="B1" s="46"/>
      <c r="C1" s="46"/>
      <c r="D1" s="46"/>
      <c r="E1" s="46"/>
      <c r="F1" s="46"/>
      <c r="G1" s="46"/>
      <c r="H1" s="46"/>
      <c r="I1" s="46"/>
    </row>
    <row r="2" spans="1:9" s="1" customFormat="1" ht="18.75" customHeight="1">
      <c r="A2" s="46" t="s">
        <v>110</v>
      </c>
      <c r="B2" s="46"/>
      <c r="C2" s="46"/>
      <c r="D2" s="46"/>
      <c r="E2" s="46"/>
      <c r="F2" s="46"/>
      <c r="G2" s="46"/>
      <c r="H2" s="46"/>
      <c r="I2" s="46"/>
    </row>
    <row r="3" spans="1:9" s="1" customFormat="1" ht="18.75" customHeight="1">
      <c r="A3" s="46" t="s">
        <v>36</v>
      </c>
      <c r="B3" s="46"/>
      <c r="C3" s="46"/>
      <c r="D3" s="46"/>
      <c r="E3" s="46"/>
      <c r="F3" s="46"/>
      <c r="G3" s="46"/>
      <c r="H3" s="46"/>
      <c r="I3" s="46"/>
    </row>
    <row r="4" spans="1:9" s="1" customFormat="1" ht="18.75" customHeight="1">
      <c r="A4" s="46" t="s">
        <v>0</v>
      </c>
      <c r="B4" s="46"/>
      <c r="C4" s="46"/>
      <c r="D4" s="46"/>
      <c r="E4" s="46"/>
      <c r="F4" s="46"/>
      <c r="G4" s="46"/>
      <c r="H4" s="46"/>
      <c r="I4" s="46"/>
    </row>
    <row r="5" spans="1:9" s="1" customFormat="1" ht="18.75" customHeight="1">
      <c r="A5" s="46"/>
      <c r="B5" s="46"/>
      <c r="C5" s="46"/>
      <c r="D5" s="46"/>
      <c r="E5" s="46"/>
      <c r="F5" s="46"/>
      <c r="G5" s="46"/>
      <c r="H5" s="46"/>
      <c r="I5" s="46"/>
    </row>
    <row r="6" spans="1:9" ht="18.75">
      <c r="A6" s="47" t="s">
        <v>115</v>
      </c>
      <c r="B6" s="47"/>
      <c r="C6" s="47"/>
      <c r="D6" s="47"/>
      <c r="E6" s="47"/>
      <c r="F6" s="47"/>
      <c r="G6" s="47"/>
      <c r="H6" s="47"/>
      <c r="I6" s="47"/>
    </row>
    <row r="7" spans="1:9" ht="15.75" customHeight="1" thickBot="1">
      <c r="A7" s="12"/>
      <c r="B7" s="12"/>
      <c r="F7" s="45" t="s">
        <v>1</v>
      </c>
      <c r="G7" s="45"/>
      <c r="H7" s="45"/>
      <c r="I7" s="45"/>
    </row>
    <row r="8" spans="1:9" ht="64.5" customHeight="1" thickBot="1">
      <c r="A8" s="30" t="s">
        <v>2</v>
      </c>
      <c r="B8" s="33"/>
      <c r="C8" s="14" t="s">
        <v>3</v>
      </c>
      <c r="D8" s="14" t="s">
        <v>4</v>
      </c>
      <c r="E8" s="14" t="s">
        <v>5</v>
      </c>
      <c r="F8" s="14" t="s">
        <v>6</v>
      </c>
      <c r="G8" s="34" t="s">
        <v>116</v>
      </c>
      <c r="H8" s="34" t="s">
        <v>117</v>
      </c>
      <c r="I8" s="35" t="s">
        <v>109</v>
      </c>
    </row>
    <row r="9" spans="1:9" ht="21" customHeight="1">
      <c r="A9" s="15" t="s">
        <v>7</v>
      </c>
      <c r="B9" s="15"/>
      <c r="C9" s="16"/>
      <c r="D9" s="16"/>
      <c r="E9" s="16"/>
      <c r="F9" s="16"/>
      <c r="G9" s="17">
        <f>G10</f>
        <v>66535.5</v>
      </c>
      <c r="H9" s="17">
        <f>H10</f>
        <v>65018.70000000001</v>
      </c>
      <c r="I9" s="38">
        <f>H9/G9*100</f>
        <v>97.72031471921007</v>
      </c>
    </row>
    <row r="10" spans="1:9" ht="31.5">
      <c r="A10" s="15" t="s">
        <v>8</v>
      </c>
      <c r="B10" s="15">
        <v>992</v>
      </c>
      <c r="C10" s="18"/>
      <c r="D10" s="18"/>
      <c r="E10" s="18"/>
      <c r="F10" s="18"/>
      <c r="G10" s="19">
        <f>G11+G73+G97+G81+G116+G145+G154+G169</f>
        <v>66535.5</v>
      </c>
      <c r="H10" s="19">
        <f>H11+H73+H97+H81+H116+H145+H154+H169</f>
        <v>65018.70000000001</v>
      </c>
      <c r="I10" s="38">
        <f aca="true" t="shared" si="0" ref="I10:I96">H10/G10*100</f>
        <v>97.72031471921007</v>
      </c>
    </row>
    <row r="11" spans="1:9" ht="17.25" customHeight="1">
      <c r="A11" s="7" t="s">
        <v>9</v>
      </c>
      <c r="B11" s="7">
        <v>992</v>
      </c>
      <c r="C11" s="8" t="s">
        <v>10</v>
      </c>
      <c r="D11" s="8"/>
      <c r="E11" s="8"/>
      <c r="F11" s="8"/>
      <c r="G11" s="9">
        <f>G12+G17+G29+G37+G41</f>
        <v>17922.8</v>
      </c>
      <c r="H11" s="9">
        <f>H12+H17+H29+H37+H41</f>
        <v>17777.9</v>
      </c>
      <c r="I11" s="9">
        <f>H11/G11*100</f>
        <v>99.19153257303547</v>
      </c>
    </row>
    <row r="12" spans="1:9" ht="47.25">
      <c r="A12" s="5" t="s">
        <v>11</v>
      </c>
      <c r="B12" s="5">
        <v>992</v>
      </c>
      <c r="C12" s="6" t="s">
        <v>10</v>
      </c>
      <c r="D12" s="6" t="s">
        <v>12</v>
      </c>
      <c r="E12" s="6"/>
      <c r="F12" s="6"/>
      <c r="G12" s="11">
        <f>G13</f>
        <v>1024.1</v>
      </c>
      <c r="H12" s="11">
        <f>H13</f>
        <v>1023.7</v>
      </c>
      <c r="I12" s="37">
        <f t="shared" si="0"/>
        <v>99.96094131432478</v>
      </c>
    </row>
    <row r="13" spans="1:9" ht="47.25">
      <c r="A13" s="5" t="s">
        <v>143</v>
      </c>
      <c r="B13" s="5">
        <v>992</v>
      </c>
      <c r="C13" s="6" t="s">
        <v>10</v>
      </c>
      <c r="D13" s="6" t="s">
        <v>12</v>
      </c>
      <c r="E13" s="6" t="s">
        <v>60</v>
      </c>
      <c r="F13" s="6"/>
      <c r="G13" s="11">
        <f>G14</f>
        <v>1024.1</v>
      </c>
      <c r="H13" s="11">
        <f>H14</f>
        <v>1023.7</v>
      </c>
      <c r="I13" s="37">
        <f t="shared" si="0"/>
        <v>99.96094131432478</v>
      </c>
    </row>
    <row r="14" spans="1:9" ht="31.5">
      <c r="A14" s="5" t="s">
        <v>62</v>
      </c>
      <c r="B14" s="5">
        <v>992</v>
      </c>
      <c r="C14" s="6" t="s">
        <v>10</v>
      </c>
      <c r="D14" s="6" t="s">
        <v>12</v>
      </c>
      <c r="E14" s="6" t="s">
        <v>61</v>
      </c>
      <c r="F14" s="6"/>
      <c r="G14" s="11">
        <f>G16</f>
        <v>1024.1</v>
      </c>
      <c r="H14" s="11">
        <f>H16</f>
        <v>1023.7</v>
      </c>
      <c r="I14" s="37">
        <f t="shared" si="0"/>
        <v>99.96094131432478</v>
      </c>
    </row>
    <row r="15" spans="1:9" ht="31.5">
      <c r="A15" s="5" t="s">
        <v>92</v>
      </c>
      <c r="B15" s="5">
        <v>992</v>
      </c>
      <c r="C15" s="6" t="s">
        <v>10</v>
      </c>
      <c r="D15" s="6" t="s">
        <v>12</v>
      </c>
      <c r="E15" s="6" t="s">
        <v>59</v>
      </c>
      <c r="F15" s="6"/>
      <c r="G15" s="11">
        <f>G16</f>
        <v>1024.1</v>
      </c>
      <c r="H15" s="11">
        <f>H16</f>
        <v>1023.7</v>
      </c>
      <c r="I15" s="37">
        <f t="shared" si="0"/>
        <v>99.96094131432478</v>
      </c>
    </row>
    <row r="16" spans="1:9" ht="79.5" customHeight="1">
      <c r="A16" s="5" t="s">
        <v>48</v>
      </c>
      <c r="B16" s="5">
        <v>992</v>
      </c>
      <c r="C16" s="6" t="s">
        <v>10</v>
      </c>
      <c r="D16" s="6" t="s">
        <v>12</v>
      </c>
      <c r="E16" s="6" t="s">
        <v>59</v>
      </c>
      <c r="F16" s="6" t="s">
        <v>49</v>
      </c>
      <c r="G16" s="11">
        <v>1024.1</v>
      </c>
      <c r="H16" s="11">
        <v>1023.7</v>
      </c>
      <c r="I16" s="37">
        <f t="shared" si="0"/>
        <v>99.96094131432478</v>
      </c>
    </row>
    <row r="17" spans="1:9" ht="64.5" customHeight="1">
      <c r="A17" s="5" t="s">
        <v>13</v>
      </c>
      <c r="B17" s="5">
        <v>992</v>
      </c>
      <c r="C17" s="6" t="s">
        <v>10</v>
      </c>
      <c r="D17" s="6" t="s">
        <v>14</v>
      </c>
      <c r="E17" s="6"/>
      <c r="F17" s="6"/>
      <c r="G17" s="11">
        <f>G18+G22+G25</f>
        <v>5832.599999999999</v>
      </c>
      <c r="H17" s="11">
        <f>H19+H22+H25</f>
        <v>5830.3</v>
      </c>
      <c r="I17" s="37">
        <f t="shared" si="0"/>
        <v>99.96056647121354</v>
      </c>
    </row>
    <row r="18" spans="1:9" ht="47.25">
      <c r="A18" s="5" t="s">
        <v>143</v>
      </c>
      <c r="B18" s="5">
        <v>992</v>
      </c>
      <c r="C18" s="6" t="s">
        <v>10</v>
      </c>
      <c r="D18" s="6" t="s">
        <v>14</v>
      </c>
      <c r="E18" s="6" t="s">
        <v>60</v>
      </c>
      <c r="F18" s="6"/>
      <c r="G18" s="11">
        <f aca="true" t="shared" si="1" ref="G18:H20">G19</f>
        <v>5627.9</v>
      </c>
      <c r="H18" s="11">
        <f t="shared" si="1"/>
        <v>5625.6</v>
      </c>
      <c r="I18" s="37">
        <f>H18/G18*100</f>
        <v>99.95913218074239</v>
      </c>
    </row>
    <row r="19" spans="1:9" ht="31.5">
      <c r="A19" s="5" t="s">
        <v>8</v>
      </c>
      <c r="B19" s="5">
        <v>992</v>
      </c>
      <c r="C19" s="6" t="s">
        <v>10</v>
      </c>
      <c r="D19" s="6" t="s">
        <v>14</v>
      </c>
      <c r="E19" s="6" t="s">
        <v>63</v>
      </c>
      <c r="F19" s="6"/>
      <c r="G19" s="11">
        <f t="shared" si="1"/>
        <v>5627.9</v>
      </c>
      <c r="H19" s="11">
        <f t="shared" si="1"/>
        <v>5625.6</v>
      </c>
      <c r="I19" s="37">
        <f t="shared" si="0"/>
        <v>99.95913218074239</v>
      </c>
    </row>
    <row r="20" spans="1:9" ht="31.5">
      <c r="A20" s="5" t="s">
        <v>92</v>
      </c>
      <c r="B20" s="5">
        <v>992</v>
      </c>
      <c r="C20" s="6" t="s">
        <v>10</v>
      </c>
      <c r="D20" s="6" t="s">
        <v>14</v>
      </c>
      <c r="E20" s="6" t="s">
        <v>64</v>
      </c>
      <c r="F20" s="6"/>
      <c r="G20" s="11">
        <f t="shared" si="1"/>
        <v>5627.9</v>
      </c>
      <c r="H20" s="11">
        <f t="shared" si="1"/>
        <v>5625.6</v>
      </c>
      <c r="I20" s="37">
        <f t="shared" si="0"/>
        <v>99.95913218074239</v>
      </c>
    </row>
    <row r="21" spans="1:9" ht="81" customHeight="1">
      <c r="A21" s="5" t="s">
        <v>48</v>
      </c>
      <c r="B21" s="5">
        <v>992</v>
      </c>
      <c r="C21" s="6" t="s">
        <v>10</v>
      </c>
      <c r="D21" s="6" t="s">
        <v>14</v>
      </c>
      <c r="E21" s="6" t="s">
        <v>64</v>
      </c>
      <c r="F21" s="6" t="s">
        <v>49</v>
      </c>
      <c r="G21" s="11">
        <v>5627.9</v>
      </c>
      <c r="H21" s="11">
        <v>5625.6</v>
      </c>
      <c r="I21" s="37">
        <f t="shared" si="0"/>
        <v>99.95913218074239</v>
      </c>
    </row>
    <row r="22" spans="1:9" ht="31.5">
      <c r="A22" s="5" t="s">
        <v>154</v>
      </c>
      <c r="B22" s="5">
        <v>992</v>
      </c>
      <c r="C22" s="6" t="s">
        <v>10</v>
      </c>
      <c r="D22" s="6" t="s">
        <v>14</v>
      </c>
      <c r="E22" s="6" t="s">
        <v>151</v>
      </c>
      <c r="F22" s="6"/>
      <c r="G22" s="11">
        <f>G24</f>
        <v>3.8</v>
      </c>
      <c r="H22" s="11">
        <f>H24</f>
        <v>3.8</v>
      </c>
      <c r="I22" s="37">
        <f t="shared" si="0"/>
        <v>100</v>
      </c>
    </row>
    <row r="23" spans="1:9" ht="31.5">
      <c r="A23" s="5" t="s">
        <v>199</v>
      </c>
      <c r="B23" s="5">
        <v>992</v>
      </c>
      <c r="C23" s="6" t="s">
        <v>10</v>
      </c>
      <c r="D23" s="6" t="s">
        <v>14</v>
      </c>
      <c r="E23" s="6" t="s">
        <v>200</v>
      </c>
      <c r="F23" s="6"/>
      <c r="G23" s="11">
        <f>G24</f>
        <v>3.8</v>
      </c>
      <c r="H23" s="11">
        <f>H24</f>
        <v>3.8</v>
      </c>
      <c r="I23" s="37">
        <f t="shared" si="0"/>
        <v>100</v>
      </c>
    </row>
    <row r="24" spans="1:9" ht="31.5">
      <c r="A24" s="5" t="s">
        <v>50</v>
      </c>
      <c r="B24" s="5">
        <v>992</v>
      </c>
      <c r="C24" s="6" t="s">
        <v>10</v>
      </c>
      <c r="D24" s="6" t="s">
        <v>14</v>
      </c>
      <c r="E24" s="6" t="s">
        <v>200</v>
      </c>
      <c r="F24" s="6" t="s">
        <v>51</v>
      </c>
      <c r="G24" s="11">
        <v>3.8</v>
      </c>
      <c r="H24" s="11">
        <v>3.8</v>
      </c>
      <c r="I24" s="37">
        <f t="shared" si="0"/>
        <v>100</v>
      </c>
    </row>
    <row r="25" spans="1:9" ht="31.5">
      <c r="A25" s="5" t="s">
        <v>125</v>
      </c>
      <c r="B25" s="5">
        <v>992</v>
      </c>
      <c r="C25" s="6" t="s">
        <v>10</v>
      </c>
      <c r="D25" s="6" t="s">
        <v>14</v>
      </c>
      <c r="E25" s="6" t="s">
        <v>66</v>
      </c>
      <c r="F25" s="6"/>
      <c r="G25" s="11">
        <f aca="true" t="shared" si="2" ref="G25:H27">G26</f>
        <v>200.9</v>
      </c>
      <c r="H25" s="11">
        <f t="shared" si="2"/>
        <v>200.9</v>
      </c>
      <c r="I25" s="37">
        <f>H25/G25*100</f>
        <v>100</v>
      </c>
    </row>
    <row r="26" spans="1:9" ht="47.25">
      <c r="A26" s="5" t="s">
        <v>201</v>
      </c>
      <c r="B26" s="5">
        <v>992</v>
      </c>
      <c r="C26" s="6" t="s">
        <v>10</v>
      </c>
      <c r="D26" s="6" t="s">
        <v>14</v>
      </c>
      <c r="E26" s="6" t="s">
        <v>123</v>
      </c>
      <c r="F26" s="6"/>
      <c r="G26" s="11">
        <f t="shared" si="2"/>
        <v>200.9</v>
      </c>
      <c r="H26" s="11">
        <f t="shared" si="2"/>
        <v>200.9</v>
      </c>
      <c r="I26" s="37">
        <f>H26/G26*100</f>
        <v>100</v>
      </c>
    </row>
    <row r="27" spans="1:9" ht="96" customHeight="1">
      <c r="A27" s="5" t="s">
        <v>126</v>
      </c>
      <c r="B27" s="5">
        <v>992</v>
      </c>
      <c r="C27" s="6" t="s">
        <v>10</v>
      </c>
      <c r="D27" s="6" t="s">
        <v>14</v>
      </c>
      <c r="E27" s="6" t="s">
        <v>124</v>
      </c>
      <c r="F27" s="6"/>
      <c r="G27" s="11">
        <f t="shared" si="2"/>
        <v>200.9</v>
      </c>
      <c r="H27" s="11">
        <v>200.9</v>
      </c>
      <c r="I27" s="37">
        <f>H27/G27*100</f>
        <v>100</v>
      </c>
    </row>
    <row r="28" spans="1:9" ht="15.75">
      <c r="A28" s="5" t="s">
        <v>52</v>
      </c>
      <c r="B28" s="5">
        <v>992</v>
      </c>
      <c r="C28" s="6" t="s">
        <v>10</v>
      </c>
      <c r="D28" s="6" t="s">
        <v>14</v>
      </c>
      <c r="E28" s="6" t="s">
        <v>124</v>
      </c>
      <c r="F28" s="6" t="s">
        <v>53</v>
      </c>
      <c r="G28" s="11">
        <v>200.9</v>
      </c>
      <c r="H28" s="37">
        <v>200900</v>
      </c>
      <c r="I28" s="37">
        <f>H28/G28*100</f>
        <v>100000</v>
      </c>
    </row>
    <row r="29" spans="1:9" ht="47.25">
      <c r="A29" s="5" t="s">
        <v>40</v>
      </c>
      <c r="B29" s="5">
        <v>992</v>
      </c>
      <c r="C29" s="6" t="s">
        <v>10</v>
      </c>
      <c r="D29" s="6" t="s">
        <v>39</v>
      </c>
      <c r="E29" s="6"/>
      <c r="F29" s="6"/>
      <c r="G29" s="11">
        <f>G30</f>
        <v>163.3</v>
      </c>
      <c r="H29" s="11">
        <f>H30</f>
        <v>163.3</v>
      </c>
      <c r="I29" s="37">
        <f t="shared" si="0"/>
        <v>100</v>
      </c>
    </row>
    <row r="30" spans="1:9" ht="47.25">
      <c r="A30" s="5" t="s">
        <v>42</v>
      </c>
      <c r="B30" s="5">
        <v>992</v>
      </c>
      <c r="C30" s="6" t="s">
        <v>10</v>
      </c>
      <c r="D30" s="6" t="s">
        <v>39</v>
      </c>
      <c r="E30" s="6" t="s">
        <v>66</v>
      </c>
      <c r="F30" s="6"/>
      <c r="G30" s="11">
        <f>G31+G34</f>
        <v>163.3</v>
      </c>
      <c r="H30" s="11">
        <f>H31+H34</f>
        <v>163.3</v>
      </c>
      <c r="I30" s="37">
        <f t="shared" si="0"/>
        <v>100</v>
      </c>
    </row>
    <row r="31" spans="1:9" ht="31.5">
      <c r="A31" s="5" t="s">
        <v>43</v>
      </c>
      <c r="B31" s="5">
        <v>992</v>
      </c>
      <c r="C31" s="6" t="s">
        <v>10</v>
      </c>
      <c r="D31" s="6" t="s">
        <v>39</v>
      </c>
      <c r="E31" s="6" t="s">
        <v>67</v>
      </c>
      <c r="F31" s="6"/>
      <c r="G31" s="11">
        <f>G32</f>
        <v>46.8</v>
      </c>
      <c r="H31" s="11">
        <f>H32</f>
        <v>46.8</v>
      </c>
      <c r="I31" s="37">
        <f t="shared" si="0"/>
        <v>100</v>
      </c>
    </row>
    <row r="32" spans="1:9" ht="96" customHeight="1">
      <c r="A32" s="5" t="s">
        <v>44</v>
      </c>
      <c r="B32" s="5">
        <v>992</v>
      </c>
      <c r="C32" s="6" t="s">
        <v>10</v>
      </c>
      <c r="D32" s="6" t="s">
        <v>39</v>
      </c>
      <c r="E32" s="6" t="s">
        <v>68</v>
      </c>
      <c r="F32" s="6"/>
      <c r="G32" s="11">
        <f>G33</f>
        <v>46.8</v>
      </c>
      <c r="H32" s="11">
        <f>H33</f>
        <v>46.8</v>
      </c>
      <c r="I32" s="37">
        <f t="shared" si="0"/>
        <v>100</v>
      </c>
    </row>
    <row r="33" spans="1:9" ht="15.75">
      <c r="A33" s="5" t="s">
        <v>52</v>
      </c>
      <c r="B33" s="5">
        <v>992</v>
      </c>
      <c r="C33" s="6" t="s">
        <v>10</v>
      </c>
      <c r="D33" s="6" t="s">
        <v>39</v>
      </c>
      <c r="E33" s="6" t="s">
        <v>68</v>
      </c>
      <c r="F33" s="6" t="s">
        <v>53</v>
      </c>
      <c r="G33" s="11">
        <v>46.8</v>
      </c>
      <c r="H33" s="37">
        <v>46.8</v>
      </c>
      <c r="I33" s="37">
        <f t="shared" si="0"/>
        <v>100</v>
      </c>
    </row>
    <row r="34" spans="1:9" ht="31.5">
      <c r="A34" s="5" t="s">
        <v>45</v>
      </c>
      <c r="B34" s="5">
        <v>992</v>
      </c>
      <c r="C34" s="6" t="s">
        <v>10</v>
      </c>
      <c r="D34" s="6" t="s">
        <v>39</v>
      </c>
      <c r="E34" s="6" t="s">
        <v>69</v>
      </c>
      <c r="F34" s="6"/>
      <c r="G34" s="11">
        <f>G35</f>
        <v>116.5</v>
      </c>
      <c r="H34" s="11">
        <f>H35</f>
        <v>116.5</v>
      </c>
      <c r="I34" s="37">
        <f t="shared" si="0"/>
        <v>100</v>
      </c>
    </row>
    <row r="35" spans="1:9" ht="96" customHeight="1">
      <c r="A35" s="5" t="s">
        <v>44</v>
      </c>
      <c r="B35" s="5">
        <v>992</v>
      </c>
      <c r="C35" s="6" t="s">
        <v>10</v>
      </c>
      <c r="D35" s="6" t="s">
        <v>39</v>
      </c>
      <c r="E35" s="6" t="s">
        <v>70</v>
      </c>
      <c r="F35" s="6"/>
      <c r="G35" s="11">
        <f>G36</f>
        <v>116.5</v>
      </c>
      <c r="H35" s="11">
        <f>H36</f>
        <v>116.5</v>
      </c>
      <c r="I35" s="37">
        <f t="shared" si="0"/>
        <v>100</v>
      </c>
    </row>
    <row r="36" spans="1:10" ht="15.75">
      <c r="A36" s="5" t="s">
        <v>52</v>
      </c>
      <c r="B36" s="5">
        <v>992</v>
      </c>
      <c r="C36" s="6" t="s">
        <v>10</v>
      </c>
      <c r="D36" s="6" t="s">
        <v>39</v>
      </c>
      <c r="E36" s="6" t="s">
        <v>70</v>
      </c>
      <c r="F36" s="6" t="s">
        <v>53</v>
      </c>
      <c r="G36" s="11">
        <v>116.5</v>
      </c>
      <c r="H36" s="37">
        <v>116.5</v>
      </c>
      <c r="I36" s="37">
        <f t="shared" si="0"/>
        <v>100</v>
      </c>
      <c r="J36" s="4"/>
    </row>
    <row r="37" spans="1:9" ht="15.75">
      <c r="A37" s="5" t="s">
        <v>120</v>
      </c>
      <c r="B37" s="5">
        <v>992</v>
      </c>
      <c r="C37" s="6" t="s">
        <v>10</v>
      </c>
      <c r="D37" s="6" t="s">
        <v>34</v>
      </c>
      <c r="E37" s="6"/>
      <c r="F37" s="6"/>
      <c r="G37" s="11">
        <f>G40</f>
        <v>85</v>
      </c>
      <c r="H37" s="11">
        <f>H40</f>
        <v>0</v>
      </c>
      <c r="I37" s="37">
        <f>H37/G37*100</f>
        <v>0</v>
      </c>
    </row>
    <row r="38" spans="1:9" ht="31.5">
      <c r="A38" s="5" t="s">
        <v>121</v>
      </c>
      <c r="B38" s="5">
        <v>992</v>
      </c>
      <c r="C38" s="6" t="s">
        <v>10</v>
      </c>
      <c r="D38" s="6" t="s">
        <v>34</v>
      </c>
      <c r="E38" s="6" t="s">
        <v>118</v>
      </c>
      <c r="F38" s="6"/>
      <c r="G38" s="11">
        <v>85</v>
      </c>
      <c r="H38" s="11">
        <f>H40</f>
        <v>0</v>
      </c>
      <c r="I38" s="37">
        <f>H38/G38*100</f>
        <v>0</v>
      </c>
    </row>
    <row r="39" spans="1:9" ht="31.5">
      <c r="A39" s="5" t="s">
        <v>122</v>
      </c>
      <c r="B39" s="5">
        <v>992</v>
      </c>
      <c r="C39" s="6" t="s">
        <v>10</v>
      </c>
      <c r="D39" s="6" t="s">
        <v>34</v>
      </c>
      <c r="E39" s="6" t="s">
        <v>119</v>
      </c>
      <c r="F39" s="6"/>
      <c r="G39" s="11">
        <f>G40</f>
        <v>85</v>
      </c>
      <c r="H39" s="11">
        <f>H40</f>
        <v>0</v>
      </c>
      <c r="I39" s="37">
        <f>H39/G39*100</f>
        <v>0</v>
      </c>
    </row>
    <row r="40" spans="1:9" ht="16.5" customHeight="1">
      <c r="A40" s="5" t="s">
        <v>56</v>
      </c>
      <c r="B40" s="5">
        <v>992</v>
      </c>
      <c r="C40" s="6" t="s">
        <v>10</v>
      </c>
      <c r="D40" s="6" t="s">
        <v>34</v>
      </c>
      <c r="E40" s="6" t="s">
        <v>119</v>
      </c>
      <c r="F40" s="6" t="s">
        <v>57</v>
      </c>
      <c r="G40" s="11">
        <v>85</v>
      </c>
      <c r="H40" s="37">
        <v>0</v>
      </c>
      <c r="I40" s="37">
        <f>H40/G40*100</f>
        <v>0</v>
      </c>
    </row>
    <row r="41" spans="1:9" ht="15.75">
      <c r="A41" s="5" t="s">
        <v>15</v>
      </c>
      <c r="B41" s="5">
        <v>992</v>
      </c>
      <c r="C41" s="6" t="s">
        <v>10</v>
      </c>
      <c r="D41" s="6" t="s">
        <v>16</v>
      </c>
      <c r="E41" s="6"/>
      <c r="F41" s="6"/>
      <c r="G41" s="11">
        <f>G42+G57+G62+G66</f>
        <v>10817.8</v>
      </c>
      <c r="H41" s="11">
        <f>H42+H57+H62+H66</f>
        <v>10760.6</v>
      </c>
      <c r="I41" s="37">
        <f t="shared" si="0"/>
        <v>99.47124184214906</v>
      </c>
    </row>
    <row r="42" spans="1:9" ht="63">
      <c r="A42" s="5" t="s">
        <v>128</v>
      </c>
      <c r="B42" s="5">
        <v>992</v>
      </c>
      <c r="C42" s="6" t="s">
        <v>10</v>
      </c>
      <c r="D42" s="6" t="s">
        <v>16</v>
      </c>
      <c r="E42" s="6" t="s">
        <v>71</v>
      </c>
      <c r="F42" s="6"/>
      <c r="G42" s="11">
        <f>G43+G47+G52</f>
        <v>10337.3</v>
      </c>
      <c r="H42" s="11">
        <f>H43+H47+H52</f>
        <v>10280.1</v>
      </c>
      <c r="I42" s="37">
        <f t="shared" si="0"/>
        <v>99.4466640225204</v>
      </c>
    </row>
    <row r="43" spans="1:9" ht="31.5">
      <c r="A43" s="5" t="s">
        <v>127</v>
      </c>
      <c r="B43" s="5">
        <v>992</v>
      </c>
      <c r="C43" s="6" t="s">
        <v>10</v>
      </c>
      <c r="D43" s="6" t="s">
        <v>16</v>
      </c>
      <c r="E43" s="6" t="s">
        <v>89</v>
      </c>
      <c r="F43" s="6"/>
      <c r="G43" s="11">
        <f>G45+G46</f>
        <v>2051.6</v>
      </c>
      <c r="H43" s="11">
        <f>H45+H46</f>
        <v>2041.6</v>
      </c>
      <c r="I43" s="37">
        <f t="shared" si="0"/>
        <v>99.51257555078963</v>
      </c>
    </row>
    <row r="44" spans="1:9" ht="47.25">
      <c r="A44" s="5" t="s">
        <v>129</v>
      </c>
      <c r="B44" s="5">
        <v>992</v>
      </c>
      <c r="C44" s="6" t="s">
        <v>10</v>
      </c>
      <c r="D44" s="6" t="s">
        <v>16</v>
      </c>
      <c r="E44" s="6" t="s">
        <v>131</v>
      </c>
      <c r="F44" s="6"/>
      <c r="G44" s="11">
        <f>G45</f>
        <v>1992.1</v>
      </c>
      <c r="H44" s="11">
        <f>H45</f>
        <v>1982.1</v>
      </c>
      <c r="I44" s="37">
        <f t="shared" si="0"/>
        <v>99.49801716781286</v>
      </c>
    </row>
    <row r="45" spans="1:9" ht="39" customHeight="1">
      <c r="A45" s="5" t="s">
        <v>130</v>
      </c>
      <c r="B45" s="5">
        <v>992</v>
      </c>
      <c r="C45" s="6" t="s">
        <v>10</v>
      </c>
      <c r="D45" s="6" t="s">
        <v>16</v>
      </c>
      <c r="E45" s="6" t="s">
        <v>131</v>
      </c>
      <c r="F45" s="6" t="s">
        <v>51</v>
      </c>
      <c r="G45" s="11">
        <v>1992.1</v>
      </c>
      <c r="H45" s="37">
        <v>1982.1</v>
      </c>
      <c r="I45" s="37">
        <f>I46</f>
        <v>100</v>
      </c>
    </row>
    <row r="46" spans="1:9" ht="19.5" customHeight="1">
      <c r="A46" s="5" t="s">
        <v>56</v>
      </c>
      <c r="B46" s="5">
        <v>992</v>
      </c>
      <c r="C46" s="6" t="s">
        <v>10</v>
      </c>
      <c r="D46" s="6" t="s">
        <v>16</v>
      </c>
      <c r="E46" s="6" t="s">
        <v>131</v>
      </c>
      <c r="F46" s="6" t="s">
        <v>57</v>
      </c>
      <c r="G46" s="11">
        <v>59.5</v>
      </c>
      <c r="H46" s="37">
        <v>59.5</v>
      </c>
      <c r="I46" s="37">
        <f>H46/G46*100</f>
        <v>100</v>
      </c>
    </row>
    <row r="47" spans="1:9" ht="15.75">
      <c r="A47" s="5" t="s">
        <v>132</v>
      </c>
      <c r="B47" s="5">
        <v>992</v>
      </c>
      <c r="C47" s="6" t="s">
        <v>10</v>
      </c>
      <c r="D47" s="6" t="s">
        <v>16</v>
      </c>
      <c r="E47" s="6" t="s">
        <v>72</v>
      </c>
      <c r="F47" s="6"/>
      <c r="G47" s="11">
        <f>G48</f>
        <v>8087.400000000001</v>
      </c>
      <c r="H47" s="11">
        <f>H48</f>
        <v>8040.200000000001</v>
      </c>
      <c r="I47" s="37">
        <f t="shared" si="0"/>
        <v>99.4163760912036</v>
      </c>
    </row>
    <row r="48" spans="1:9" ht="34.5" customHeight="1">
      <c r="A48" s="5" t="s">
        <v>47</v>
      </c>
      <c r="B48" s="5">
        <v>992</v>
      </c>
      <c r="C48" s="6" t="s">
        <v>10</v>
      </c>
      <c r="D48" s="6" t="s">
        <v>16</v>
      </c>
      <c r="E48" s="6" t="s">
        <v>133</v>
      </c>
      <c r="F48" s="6"/>
      <c r="G48" s="11">
        <f>G49+G50+G51</f>
        <v>8087.400000000001</v>
      </c>
      <c r="H48" s="11">
        <f>H49+H50+H51</f>
        <v>8040.200000000001</v>
      </c>
      <c r="I48" s="37">
        <f t="shared" si="0"/>
        <v>99.4163760912036</v>
      </c>
    </row>
    <row r="49" spans="1:9" ht="94.5">
      <c r="A49" s="5" t="s">
        <v>48</v>
      </c>
      <c r="B49" s="5">
        <v>992</v>
      </c>
      <c r="C49" s="6" t="s">
        <v>10</v>
      </c>
      <c r="D49" s="6" t="s">
        <v>16</v>
      </c>
      <c r="E49" s="6" t="s">
        <v>133</v>
      </c>
      <c r="F49" s="6" t="s">
        <v>49</v>
      </c>
      <c r="G49" s="11">
        <v>6859.6</v>
      </c>
      <c r="H49" s="37">
        <v>6859.6</v>
      </c>
      <c r="I49" s="37">
        <f t="shared" si="0"/>
        <v>100</v>
      </c>
    </row>
    <row r="50" spans="1:9" ht="31.5">
      <c r="A50" s="5" t="s">
        <v>50</v>
      </c>
      <c r="B50" s="5">
        <v>992</v>
      </c>
      <c r="C50" s="6" t="s">
        <v>10</v>
      </c>
      <c r="D50" s="6" t="s">
        <v>16</v>
      </c>
      <c r="E50" s="6" t="s">
        <v>133</v>
      </c>
      <c r="F50" s="6" t="s">
        <v>51</v>
      </c>
      <c r="G50" s="11">
        <v>1212.5</v>
      </c>
      <c r="H50" s="37">
        <v>1165.3</v>
      </c>
      <c r="I50" s="37">
        <f t="shared" si="0"/>
        <v>96.10721649484536</v>
      </c>
    </row>
    <row r="51" spans="1:9" ht="15.75">
      <c r="A51" s="5" t="s">
        <v>56</v>
      </c>
      <c r="B51" s="5">
        <v>992</v>
      </c>
      <c r="C51" s="6" t="s">
        <v>10</v>
      </c>
      <c r="D51" s="6" t="s">
        <v>16</v>
      </c>
      <c r="E51" s="6" t="s">
        <v>93</v>
      </c>
      <c r="F51" s="6" t="s">
        <v>57</v>
      </c>
      <c r="G51" s="11">
        <v>15.3</v>
      </c>
      <c r="H51" s="37">
        <v>15.3</v>
      </c>
      <c r="I51" s="37">
        <f t="shared" si="0"/>
        <v>100</v>
      </c>
    </row>
    <row r="52" spans="1:9" ht="15.75">
      <c r="A52" s="5" t="s">
        <v>134</v>
      </c>
      <c r="B52" s="5">
        <v>992</v>
      </c>
      <c r="C52" s="6" t="s">
        <v>10</v>
      </c>
      <c r="D52" s="6" t="s">
        <v>16</v>
      </c>
      <c r="E52" s="6" t="s">
        <v>73</v>
      </c>
      <c r="F52" s="6"/>
      <c r="G52" s="11">
        <f>G55+G53</f>
        <v>198.3</v>
      </c>
      <c r="H52" s="11">
        <f>H55+H53</f>
        <v>198.3</v>
      </c>
      <c r="I52" s="37">
        <f t="shared" si="0"/>
        <v>100</v>
      </c>
    </row>
    <row r="53" spans="1:9" ht="31.5">
      <c r="A53" s="5" t="s">
        <v>135</v>
      </c>
      <c r="B53" s="5">
        <v>992</v>
      </c>
      <c r="C53" s="6" t="s">
        <v>10</v>
      </c>
      <c r="D53" s="6" t="s">
        <v>16</v>
      </c>
      <c r="E53" s="6" t="s">
        <v>136</v>
      </c>
      <c r="F53" s="6"/>
      <c r="G53" s="11">
        <f>G54</f>
        <v>90.3</v>
      </c>
      <c r="H53" s="11">
        <f>H54</f>
        <v>90.3</v>
      </c>
      <c r="I53" s="37">
        <f>H53/G53*100</f>
        <v>100</v>
      </c>
    </row>
    <row r="54" spans="1:9" ht="31.5">
      <c r="A54" s="5" t="s">
        <v>50</v>
      </c>
      <c r="B54" s="5">
        <v>992</v>
      </c>
      <c r="C54" s="6" t="s">
        <v>10</v>
      </c>
      <c r="D54" s="6" t="s">
        <v>16</v>
      </c>
      <c r="E54" s="6" t="s">
        <v>136</v>
      </c>
      <c r="F54" s="6" t="s">
        <v>51</v>
      </c>
      <c r="G54" s="11">
        <v>90.3</v>
      </c>
      <c r="H54" s="37">
        <v>90.3</v>
      </c>
      <c r="I54" s="37">
        <f>H54/G54*100</f>
        <v>100</v>
      </c>
    </row>
    <row r="55" spans="1:9" ht="31.5">
      <c r="A55" s="5" t="s">
        <v>138</v>
      </c>
      <c r="B55" s="5">
        <v>992</v>
      </c>
      <c r="C55" s="6" t="s">
        <v>10</v>
      </c>
      <c r="D55" s="6" t="s">
        <v>16</v>
      </c>
      <c r="E55" s="6" t="s">
        <v>137</v>
      </c>
      <c r="F55" s="6"/>
      <c r="G55" s="11">
        <f>G56</f>
        <v>108</v>
      </c>
      <c r="H55" s="11">
        <f>H56</f>
        <v>108</v>
      </c>
      <c r="I55" s="37">
        <f t="shared" si="0"/>
        <v>100</v>
      </c>
    </row>
    <row r="56" spans="1:9" ht="31.5">
      <c r="A56" s="5" t="s">
        <v>54</v>
      </c>
      <c r="B56" s="5">
        <v>992</v>
      </c>
      <c r="C56" s="6" t="s">
        <v>10</v>
      </c>
      <c r="D56" s="6" t="s">
        <v>16</v>
      </c>
      <c r="E56" s="6" t="s">
        <v>137</v>
      </c>
      <c r="F56" s="6" t="s">
        <v>55</v>
      </c>
      <c r="G56" s="11">
        <v>108</v>
      </c>
      <c r="H56" s="37">
        <v>108</v>
      </c>
      <c r="I56" s="37">
        <f t="shared" si="0"/>
        <v>100</v>
      </c>
    </row>
    <row r="57" spans="1:9" ht="47.25">
      <c r="A57" s="5" t="s">
        <v>139</v>
      </c>
      <c r="B57" s="5">
        <v>992</v>
      </c>
      <c r="C57" s="6" t="s">
        <v>10</v>
      </c>
      <c r="D57" s="6" t="s">
        <v>16</v>
      </c>
      <c r="E57" s="6" t="s">
        <v>83</v>
      </c>
      <c r="F57" s="6"/>
      <c r="G57" s="11">
        <f>G58</f>
        <v>396.6</v>
      </c>
      <c r="H57" s="11">
        <f>H58</f>
        <v>396.6</v>
      </c>
      <c r="I57" s="40">
        <f t="shared" si="0"/>
        <v>100</v>
      </c>
    </row>
    <row r="58" spans="1:9" ht="31.5">
      <c r="A58" s="5" t="s">
        <v>140</v>
      </c>
      <c r="B58" s="5">
        <v>992</v>
      </c>
      <c r="C58" s="6" t="s">
        <v>10</v>
      </c>
      <c r="D58" s="6" t="s">
        <v>16</v>
      </c>
      <c r="E58" s="6" t="s">
        <v>86</v>
      </c>
      <c r="F58" s="6"/>
      <c r="G58" s="11">
        <f>G59</f>
        <v>396.6</v>
      </c>
      <c r="H58" s="11">
        <f>H59</f>
        <v>396.6</v>
      </c>
      <c r="I58" s="37">
        <f t="shared" si="0"/>
        <v>100</v>
      </c>
    </row>
    <row r="59" spans="1:9" ht="31.5">
      <c r="A59" s="5" t="s">
        <v>141</v>
      </c>
      <c r="B59" s="5">
        <v>992</v>
      </c>
      <c r="C59" s="6" t="s">
        <v>10</v>
      </c>
      <c r="D59" s="6" t="s">
        <v>16</v>
      </c>
      <c r="E59" s="6" t="s">
        <v>142</v>
      </c>
      <c r="F59" s="6"/>
      <c r="G59" s="11">
        <f>G61+G60</f>
        <v>396.6</v>
      </c>
      <c r="H59" s="11">
        <f>H61+H60</f>
        <v>396.6</v>
      </c>
      <c r="I59" s="37">
        <f t="shared" si="0"/>
        <v>100</v>
      </c>
    </row>
    <row r="60" spans="1:9" ht="31.5">
      <c r="A60" s="5" t="s">
        <v>50</v>
      </c>
      <c r="B60" s="5">
        <v>992</v>
      </c>
      <c r="C60" s="6" t="s">
        <v>10</v>
      </c>
      <c r="D60" s="6" t="s">
        <v>16</v>
      </c>
      <c r="E60" s="6" t="s">
        <v>142</v>
      </c>
      <c r="F60" s="6" t="s">
        <v>51</v>
      </c>
      <c r="G60" s="11">
        <v>50</v>
      </c>
      <c r="H60" s="37">
        <v>50</v>
      </c>
      <c r="I60" s="37">
        <f>H60/G60*100</f>
        <v>100</v>
      </c>
    </row>
    <row r="61" spans="1:9" ht="47.25">
      <c r="A61" s="5" t="s">
        <v>106</v>
      </c>
      <c r="B61" s="5">
        <v>992</v>
      </c>
      <c r="C61" s="6" t="s">
        <v>10</v>
      </c>
      <c r="D61" s="6" t="s">
        <v>16</v>
      </c>
      <c r="E61" s="6" t="s">
        <v>142</v>
      </c>
      <c r="F61" s="6" t="s">
        <v>105</v>
      </c>
      <c r="G61" s="11">
        <v>346.6</v>
      </c>
      <c r="H61" s="37">
        <v>346.6</v>
      </c>
      <c r="I61" s="37">
        <f t="shared" si="0"/>
        <v>100</v>
      </c>
    </row>
    <row r="62" spans="1:9" ht="47.25">
      <c r="A62" s="5" t="s">
        <v>143</v>
      </c>
      <c r="B62" s="5">
        <v>992</v>
      </c>
      <c r="C62" s="6" t="s">
        <v>10</v>
      </c>
      <c r="D62" s="6" t="s">
        <v>16</v>
      </c>
      <c r="E62" s="6" t="s">
        <v>60</v>
      </c>
      <c r="F62" s="6"/>
      <c r="G62" s="11">
        <f aca="true" t="shared" si="3" ref="G62:H64">G63</f>
        <v>11.6</v>
      </c>
      <c r="H62" s="11">
        <f t="shared" si="3"/>
        <v>11.6</v>
      </c>
      <c r="I62" s="40">
        <f>H62/G62*100</f>
        <v>100</v>
      </c>
    </row>
    <row r="63" spans="1:9" ht="31.5">
      <c r="A63" s="5" t="s">
        <v>144</v>
      </c>
      <c r="B63" s="5">
        <v>992</v>
      </c>
      <c r="C63" s="6" t="s">
        <v>10</v>
      </c>
      <c r="D63" s="6" t="s">
        <v>16</v>
      </c>
      <c r="E63" s="6" t="s">
        <v>65</v>
      </c>
      <c r="F63" s="6"/>
      <c r="G63" s="11">
        <f t="shared" si="3"/>
        <v>11.6</v>
      </c>
      <c r="H63" s="11">
        <f t="shared" si="3"/>
        <v>11.6</v>
      </c>
      <c r="I63" s="37">
        <f>H63/G63*100</f>
        <v>100</v>
      </c>
    </row>
    <row r="64" spans="1:9" ht="47.25">
      <c r="A64" s="5" t="s">
        <v>104</v>
      </c>
      <c r="B64" s="5">
        <v>992</v>
      </c>
      <c r="C64" s="6" t="s">
        <v>10</v>
      </c>
      <c r="D64" s="6" t="s">
        <v>16</v>
      </c>
      <c r="E64" s="6" t="s">
        <v>145</v>
      </c>
      <c r="F64" s="6"/>
      <c r="G64" s="11">
        <f t="shared" si="3"/>
        <v>11.6</v>
      </c>
      <c r="H64" s="11">
        <f t="shared" si="3"/>
        <v>11.6</v>
      </c>
      <c r="I64" s="37">
        <f>H64/G64*100</f>
        <v>100</v>
      </c>
    </row>
    <row r="65" spans="1:9" ht="15.75">
      <c r="A65" s="5" t="s">
        <v>56</v>
      </c>
      <c r="B65" s="5">
        <v>992</v>
      </c>
      <c r="C65" s="6" t="s">
        <v>10</v>
      </c>
      <c r="D65" s="6" t="s">
        <v>16</v>
      </c>
      <c r="E65" s="6" t="s">
        <v>145</v>
      </c>
      <c r="F65" s="6" t="s">
        <v>57</v>
      </c>
      <c r="G65" s="11">
        <v>11.6</v>
      </c>
      <c r="H65" s="37">
        <v>11.6</v>
      </c>
      <c r="I65" s="37">
        <f>H65/G65*100</f>
        <v>100</v>
      </c>
    </row>
    <row r="66" spans="1:9" ht="31.5">
      <c r="A66" s="5" t="s">
        <v>121</v>
      </c>
      <c r="B66" s="5">
        <v>992</v>
      </c>
      <c r="C66" s="6" t="s">
        <v>10</v>
      </c>
      <c r="D66" s="6" t="s">
        <v>16</v>
      </c>
      <c r="E66" s="6" t="s">
        <v>118</v>
      </c>
      <c r="F66" s="6"/>
      <c r="G66" s="11">
        <f>G68+G70+G72</f>
        <v>72.3</v>
      </c>
      <c r="H66" s="11">
        <f>H68+H70+H72</f>
        <v>72.3</v>
      </c>
      <c r="I66" s="37">
        <f aca="true" t="shared" si="4" ref="I66:I72">H66/G66*100</f>
        <v>100</v>
      </c>
    </row>
    <row r="67" spans="1:9" ht="47.25">
      <c r="A67" s="5" t="s">
        <v>146</v>
      </c>
      <c r="B67" s="5">
        <v>992</v>
      </c>
      <c r="C67" s="6" t="s">
        <v>10</v>
      </c>
      <c r="D67" s="6" t="s">
        <v>16</v>
      </c>
      <c r="E67" s="6" t="s">
        <v>147</v>
      </c>
      <c r="F67" s="6"/>
      <c r="G67" s="11">
        <f>G68</f>
        <v>27.8</v>
      </c>
      <c r="H67" s="11">
        <f>H68</f>
        <v>27.8</v>
      </c>
      <c r="I67" s="37">
        <f>H67/G67*100</f>
        <v>100</v>
      </c>
    </row>
    <row r="68" spans="1:9" ht="31.5">
      <c r="A68" s="5" t="s">
        <v>50</v>
      </c>
      <c r="B68" s="5">
        <v>992</v>
      </c>
      <c r="C68" s="6" t="s">
        <v>10</v>
      </c>
      <c r="D68" s="6" t="s">
        <v>16</v>
      </c>
      <c r="E68" s="6" t="s">
        <v>147</v>
      </c>
      <c r="F68" s="6" t="s">
        <v>51</v>
      </c>
      <c r="G68" s="11">
        <v>27.8</v>
      </c>
      <c r="H68" s="37">
        <v>27.8</v>
      </c>
      <c r="I68" s="37">
        <f>H68/G68*100</f>
        <v>100</v>
      </c>
    </row>
    <row r="69" spans="1:9" ht="31.5">
      <c r="A69" s="5" t="s">
        <v>148</v>
      </c>
      <c r="B69" s="5">
        <v>992</v>
      </c>
      <c r="C69" s="6" t="s">
        <v>10</v>
      </c>
      <c r="D69" s="6" t="s">
        <v>16</v>
      </c>
      <c r="E69" s="6" t="s">
        <v>149</v>
      </c>
      <c r="F69" s="6"/>
      <c r="G69" s="11">
        <f>G70</f>
        <v>15</v>
      </c>
      <c r="H69" s="11">
        <f>H70</f>
        <v>15</v>
      </c>
      <c r="I69" s="37">
        <f>H69/G69*100</f>
        <v>100</v>
      </c>
    </row>
    <row r="70" spans="1:9" ht="31.5">
      <c r="A70" s="5" t="s">
        <v>54</v>
      </c>
      <c r="B70" s="5">
        <v>992</v>
      </c>
      <c r="C70" s="6" t="s">
        <v>10</v>
      </c>
      <c r="D70" s="6" t="s">
        <v>16</v>
      </c>
      <c r="E70" s="6" t="s">
        <v>149</v>
      </c>
      <c r="F70" s="6" t="s">
        <v>55</v>
      </c>
      <c r="G70" s="11">
        <v>15</v>
      </c>
      <c r="H70" s="37">
        <v>15</v>
      </c>
      <c r="I70" s="37">
        <f>H70/G70*100</f>
        <v>100</v>
      </c>
    </row>
    <row r="71" spans="1:9" ht="15.75">
      <c r="A71" s="5" t="s">
        <v>150</v>
      </c>
      <c r="B71" s="5">
        <v>992</v>
      </c>
      <c r="C71" s="6" t="s">
        <v>10</v>
      </c>
      <c r="D71" s="6" t="s">
        <v>16</v>
      </c>
      <c r="E71" s="6" t="s">
        <v>202</v>
      </c>
      <c r="F71" s="6"/>
      <c r="G71" s="11">
        <f>G72</f>
        <v>29.5</v>
      </c>
      <c r="H71" s="11">
        <f>H72</f>
        <v>29.5</v>
      </c>
      <c r="I71" s="37">
        <f t="shared" si="4"/>
        <v>100</v>
      </c>
    </row>
    <row r="72" spans="1:9" ht="31.5">
      <c r="A72" s="5" t="s">
        <v>50</v>
      </c>
      <c r="B72" s="5">
        <v>992</v>
      </c>
      <c r="C72" s="6" t="s">
        <v>10</v>
      </c>
      <c r="D72" s="6" t="s">
        <v>16</v>
      </c>
      <c r="E72" s="6" t="s">
        <v>202</v>
      </c>
      <c r="F72" s="6" t="s">
        <v>51</v>
      </c>
      <c r="G72" s="11">
        <v>29.5</v>
      </c>
      <c r="H72" s="37">
        <v>29.5</v>
      </c>
      <c r="I72" s="37">
        <f t="shared" si="4"/>
        <v>100</v>
      </c>
    </row>
    <row r="73" spans="1:9" s="10" customFormat="1" ht="16.5" customHeight="1">
      <c r="A73" s="7" t="s">
        <v>17</v>
      </c>
      <c r="B73" s="7">
        <v>992</v>
      </c>
      <c r="C73" s="8" t="s">
        <v>12</v>
      </c>
      <c r="D73" s="8"/>
      <c r="E73" s="8"/>
      <c r="F73" s="8"/>
      <c r="G73" s="9">
        <f aca="true" t="shared" si="5" ref="G73:H79">G74</f>
        <v>638.4000000000001</v>
      </c>
      <c r="H73" s="9">
        <f t="shared" si="5"/>
        <v>638.4000000000001</v>
      </c>
      <c r="I73" s="38">
        <f t="shared" si="0"/>
        <v>100</v>
      </c>
    </row>
    <row r="74" spans="1:9" ht="15.75">
      <c r="A74" s="5" t="s">
        <v>18</v>
      </c>
      <c r="B74" s="5"/>
      <c r="C74" s="6" t="s">
        <v>12</v>
      </c>
      <c r="D74" s="6" t="s">
        <v>19</v>
      </c>
      <c r="E74" s="8"/>
      <c r="F74" s="8"/>
      <c r="G74" s="11">
        <f t="shared" si="5"/>
        <v>638.4000000000001</v>
      </c>
      <c r="H74" s="11">
        <f t="shared" si="5"/>
        <v>638.4000000000001</v>
      </c>
      <c r="I74" s="37">
        <f t="shared" si="0"/>
        <v>100</v>
      </c>
    </row>
    <row r="75" spans="1:9" ht="33" customHeight="1">
      <c r="A75" s="5" t="s">
        <v>154</v>
      </c>
      <c r="B75" s="5">
        <v>992</v>
      </c>
      <c r="C75" s="6" t="s">
        <v>12</v>
      </c>
      <c r="D75" s="6" t="s">
        <v>19</v>
      </c>
      <c r="E75" s="6" t="s">
        <v>151</v>
      </c>
      <c r="F75" s="8"/>
      <c r="G75" s="11">
        <f t="shared" si="5"/>
        <v>638.4000000000001</v>
      </c>
      <c r="H75" s="11">
        <f t="shared" si="5"/>
        <v>638.4000000000001</v>
      </c>
      <c r="I75" s="37">
        <f t="shared" si="0"/>
        <v>100</v>
      </c>
    </row>
    <row r="76" spans="1:9" ht="31.5">
      <c r="A76" s="5" t="s">
        <v>155</v>
      </c>
      <c r="B76" s="5">
        <v>992</v>
      </c>
      <c r="C76" s="6" t="s">
        <v>12</v>
      </c>
      <c r="D76" s="6" t="s">
        <v>19</v>
      </c>
      <c r="E76" s="6" t="s">
        <v>152</v>
      </c>
      <c r="F76" s="8"/>
      <c r="G76" s="11">
        <f>G79+G77</f>
        <v>638.4000000000001</v>
      </c>
      <c r="H76" s="11">
        <f>H79+H77</f>
        <v>638.4000000000001</v>
      </c>
      <c r="I76" s="37">
        <f t="shared" si="0"/>
        <v>100</v>
      </c>
    </row>
    <row r="77" spans="1:9" ht="47.25">
      <c r="A77" s="5" t="s">
        <v>46</v>
      </c>
      <c r="B77" s="5">
        <v>992</v>
      </c>
      <c r="C77" s="6" t="s">
        <v>12</v>
      </c>
      <c r="D77" s="6" t="s">
        <v>19</v>
      </c>
      <c r="E77" s="6" t="s">
        <v>153</v>
      </c>
      <c r="F77" s="8"/>
      <c r="G77" s="11">
        <f t="shared" si="5"/>
        <v>490.6</v>
      </c>
      <c r="H77" s="11">
        <f>H78</f>
        <v>490.6</v>
      </c>
      <c r="I77" s="37">
        <f>H77/G77*100</f>
        <v>100</v>
      </c>
    </row>
    <row r="78" spans="1:9" ht="78.75" customHeight="1">
      <c r="A78" s="5" t="s">
        <v>48</v>
      </c>
      <c r="B78" s="5">
        <v>992</v>
      </c>
      <c r="C78" s="6" t="s">
        <v>12</v>
      </c>
      <c r="D78" s="6" t="s">
        <v>19</v>
      </c>
      <c r="E78" s="6" t="s">
        <v>153</v>
      </c>
      <c r="F78" s="6" t="s">
        <v>49</v>
      </c>
      <c r="G78" s="11">
        <v>490.6</v>
      </c>
      <c r="H78" s="37">
        <v>490.6</v>
      </c>
      <c r="I78" s="37">
        <f>H78/G78*100</f>
        <v>100</v>
      </c>
    </row>
    <row r="79" spans="1:9" ht="47.25">
      <c r="A79" s="5" t="s">
        <v>46</v>
      </c>
      <c r="B79" s="5">
        <v>992</v>
      </c>
      <c r="C79" s="6" t="s">
        <v>12</v>
      </c>
      <c r="D79" s="6" t="s">
        <v>19</v>
      </c>
      <c r="E79" s="6" t="s">
        <v>156</v>
      </c>
      <c r="F79" s="8"/>
      <c r="G79" s="11">
        <f t="shared" si="5"/>
        <v>147.8</v>
      </c>
      <c r="H79" s="11">
        <f t="shared" si="5"/>
        <v>147.8</v>
      </c>
      <c r="I79" s="37">
        <f t="shared" si="0"/>
        <v>100</v>
      </c>
    </row>
    <row r="80" spans="1:9" ht="78.75" customHeight="1">
      <c r="A80" s="5" t="s">
        <v>48</v>
      </c>
      <c r="B80" s="5">
        <v>992</v>
      </c>
      <c r="C80" s="6" t="s">
        <v>12</v>
      </c>
      <c r="D80" s="6" t="s">
        <v>19</v>
      </c>
      <c r="E80" s="6" t="s">
        <v>156</v>
      </c>
      <c r="F80" s="6" t="s">
        <v>49</v>
      </c>
      <c r="G80" s="11">
        <v>147.8</v>
      </c>
      <c r="H80" s="37">
        <v>147.8</v>
      </c>
      <c r="I80" s="37">
        <f t="shared" si="0"/>
        <v>100</v>
      </c>
    </row>
    <row r="81" spans="1:9" ht="30.75" customHeight="1">
      <c r="A81" s="7" t="s">
        <v>20</v>
      </c>
      <c r="B81" s="7">
        <v>992</v>
      </c>
      <c r="C81" s="8" t="s">
        <v>19</v>
      </c>
      <c r="D81" s="21"/>
      <c r="E81" s="21"/>
      <c r="F81" s="21"/>
      <c r="G81" s="9">
        <f>G92+G82</f>
        <v>1118.1999999999998</v>
      </c>
      <c r="H81" s="9">
        <f>H92+H82</f>
        <v>1117.6</v>
      </c>
      <c r="I81" s="38">
        <f t="shared" si="0"/>
        <v>99.94634233589699</v>
      </c>
    </row>
    <row r="82" spans="1:9" ht="47.25">
      <c r="A82" s="5" t="s">
        <v>158</v>
      </c>
      <c r="B82" s="5">
        <v>992</v>
      </c>
      <c r="C82" s="6" t="s">
        <v>19</v>
      </c>
      <c r="D82" s="6" t="s">
        <v>157</v>
      </c>
      <c r="E82" s="6"/>
      <c r="F82" s="6"/>
      <c r="G82" s="11">
        <f>G83</f>
        <v>1001.6999999999999</v>
      </c>
      <c r="H82" s="11">
        <f>H83</f>
        <v>1001.1</v>
      </c>
      <c r="I82" s="37">
        <f t="shared" si="0"/>
        <v>99.94010182689429</v>
      </c>
    </row>
    <row r="83" spans="1:9" ht="47.25">
      <c r="A83" s="5" t="s">
        <v>58</v>
      </c>
      <c r="B83" s="5">
        <v>992</v>
      </c>
      <c r="C83" s="6" t="s">
        <v>19</v>
      </c>
      <c r="D83" s="6" t="s">
        <v>157</v>
      </c>
      <c r="E83" s="6" t="s">
        <v>78</v>
      </c>
      <c r="F83" s="6"/>
      <c r="G83" s="11">
        <f>G84+G89</f>
        <v>1001.6999999999999</v>
      </c>
      <c r="H83" s="11">
        <f>H84+H89</f>
        <v>1001.1</v>
      </c>
      <c r="I83" s="37">
        <f t="shared" si="0"/>
        <v>99.94010182689429</v>
      </c>
    </row>
    <row r="84" spans="1:9" ht="47.25">
      <c r="A84" s="5" t="s">
        <v>159</v>
      </c>
      <c r="B84" s="5">
        <v>992</v>
      </c>
      <c r="C84" s="6" t="s">
        <v>19</v>
      </c>
      <c r="D84" s="6" t="s">
        <v>157</v>
      </c>
      <c r="E84" s="6" t="s">
        <v>79</v>
      </c>
      <c r="F84" s="6"/>
      <c r="G84" s="11">
        <f>G85+G87</f>
        <v>941.0999999999999</v>
      </c>
      <c r="H84" s="11">
        <f>H85+H87</f>
        <v>940.5</v>
      </c>
      <c r="I84" s="37">
        <f t="shared" si="0"/>
        <v>99.93624481989163</v>
      </c>
    </row>
    <row r="85" spans="1:9" s="3" customFormat="1" ht="31.5">
      <c r="A85" s="22" t="s">
        <v>160</v>
      </c>
      <c r="B85" s="5">
        <v>992</v>
      </c>
      <c r="C85" s="23" t="s">
        <v>19</v>
      </c>
      <c r="D85" s="23" t="s">
        <v>157</v>
      </c>
      <c r="E85" s="6" t="s">
        <v>95</v>
      </c>
      <c r="F85" s="23"/>
      <c r="G85" s="24">
        <f>G86</f>
        <v>75.3</v>
      </c>
      <c r="H85" s="24">
        <f>H86</f>
        <v>74.7</v>
      </c>
      <c r="I85" s="37">
        <f t="shared" si="0"/>
        <v>99.20318725099602</v>
      </c>
    </row>
    <row r="86" spans="1:9" s="4" customFormat="1" ht="31.5">
      <c r="A86" s="5" t="s">
        <v>50</v>
      </c>
      <c r="B86" s="5">
        <v>992</v>
      </c>
      <c r="C86" s="23" t="s">
        <v>19</v>
      </c>
      <c r="D86" s="23" t="s">
        <v>157</v>
      </c>
      <c r="E86" s="6" t="s">
        <v>95</v>
      </c>
      <c r="F86" s="23" t="s">
        <v>51</v>
      </c>
      <c r="G86" s="24">
        <v>75.3</v>
      </c>
      <c r="H86" s="37">
        <v>74.7</v>
      </c>
      <c r="I86" s="37">
        <f t="shared" si="0"/>
        <v>99.20318725099602</v>
      </c>
    </row>
    <row r="87" spans="1:9" s="3" customFormat="1" ht="142.5" customHeight="1">
      <c r="A87" s="31" t="s">
        <v>91</v>
      </c>
      <c r="B87" s="5">
        <v>992</v>
      </c>
      <c r="C87" s="23" t="s">
        <v>19</v>
      </c>
      <c r="D87" s="23" t="s">
        <v>157</v>
      </c>
      <c r="E87" s="6" t="s">
        <v>96</v>
      </c>
      <c r="F87" s="23"/>
      <c r="G87" s="24">
        <f>G88</f>
        <v>865.8</v>
      </c>
      <c r="H87" s="24">
        <f>H88</f>
        <v>865.8</v>
      </c>
      <c r="I87" s="37">
        <f t="shared" si="0"/>
        <v>100</v>
      </c>
    </row>
    <row r="88" spans="1:9" s="4" customFormat="1" ht="15.75">
      <c r="A88" s="5" t="s">
        <v>52</v>
      </c>
      <c r="B88" s="5">
        <v>992</v>
      </c>
      <c r="C88" s="23" t="s">
        <v>19</v>
      </c>
      <c r="D88" s="23" t="s">
        <v>157</v>
      </c>
      <c r="E88" s="6" t="s">
        <v>96</v>
      </c>
      <c r="F88" s="23" t="s">
        <v>53</v>
      </c>
      <c r="G88" s="24">
        <v>865.8</v>
      </c>
      <c r="H88" s="37">
        <v>865.8</v>
      </c>
      <c r="I88" s="37">
        <f t="shared" si="0"/>
        <v>100</v>
      </c>
    </row>
    <row r="89" spans="1:9" ht="31.5">
      <c r="A89" s="5" t="s">
        <v>184</v>
      </c>
      <c r="B89" s="5">
        <v>992</v>
      </c>
      <c r="C89" s="6" t="s">
        <v>19</v>
      </c>
      <c r="D89" s="6" t="s">
        <v>157</v>
      </c>
      <c r="E89" s="6" t="s">
        <v>80</v>
      </c>
      <c r="F89" s="6"/>
      <c r="G89" s="11">
        <f>G91</f>
        <v>60.6</v>
      </c>
      <c r="H89" s="11">
        <f>H91</f>
        <v>60.6</v>
      </c>
      <c r="I89" s="37">
        <f>H89/G89*100</f>
        <v>100</v>
      </c>
    </row>
    <row r="90" spans="1:9" s="3" customFormat="1" ht="31.5">
      <c r="A90" s="22" t="s">
        <v>185</v>
      </c>
      <c r="B90" s="5">
        <v>992</v>
      </c>
      <c r="C90" s="23" t="s">
        <v>19</v>
      </c>
      <c r="D90" s="23" t="s">
        <v>157</v>
      </c>
      <c r="E90" s="6" t="s">
        <v>183</v>
      </c>
      <c r="F90" s="23"/>
      <c r="G90" s="24">
        <f>G91</f>
        <v>60.6</v>
      </c>
      <c r="H90" s="24">
        <f>H91</f>
        <v>60.6</v>
      </c>
      <c r="I90" s="37">
        <f>H90/G90*100</f>
        <v>100</v>
      </c>
    </row>
    <row r="91" spans="1:9" s="4" customFormat="1" ht="31.5">
      <c r="A91" s="5" t="s">
        <v>50</v>
      </c>
      <c r="B91" s="5">
        <v>992</v>
      </c>
      <c r="C91" s="23" t="s">
        <v>19</v>
      </c>
      <c r="D91" s="23" t="s">
        <v>157</v>
      </c>
      <c r="E91" s="6" t="s">
        <v>183</v>
      </c>
      <c r="F91" s="23" t="s">
        <v>51</v>
      </c>
      <c r="G91" s="24">
        <v>60.6</v>
      </c>
      <c r="H91" s="37">
        <v>60.6</v>
      </c>
      <c r="I91" s="37">
        <f>H91/G91*100</f>
        <v>100</v>
      </c>
    </row>
    <row r="92" spans="1:9" ht="33.75" customHeight="1">
      <c r="A92" s="5" t="s">
        <v>22</v>
      </c>
      <c r="B92" s="5">
        <v>992</v>
      </c>
      <c r="C92" s="6" t="s">
        <v>19</v>
      </c>
      <c r="D92" s="6" t="s">
        <v>23</v>
      </c>
      <c r="E92" s="6"/>
      <c r="F92" s="6"/>
      <c r="G92" s="11">
        <f aca="true" t="shared" si="6" ref="G92:H95">G93</f>
        <v>116.5</v>
      </c>
      <c r="H92" s="11">
        <f t="shared" si="6"/>
        <v>116.5</v>
      </c>
      <c r="I92" s="37">
        <f t="shared" si="0"/>
        <v>100</v>
      </c>
    </row>
    <row r="93" spans="1:9" s="2" customFormat="1" ht="47.25">
      <c r="A93" s="5" t="s">
        <v>58</v>
      </c>
      <c r="B93" s="5">
        <v>992</v>
      </c>
      <c r="C93" s="6" t="s">
        <v>19</v>
      </c>
      <c r="D93" s="6" t="s">
        <v>23</v>
      </c>
      <c r="E93" s="6" t="s">
        <v>78</v>
      </c>
      <c r="F93" s="6"/>
      <c r="G93" s="11">
        <f t="shared" si="6"/>
        <v>116.5</v>
      </c>
      <c r="H93" s="11">
        <f t="shared" si="6"/>
        <v>116.5</v>
      </c>
      <c r="I93" s="37">
        <f t="shared" si="0"/>
        <v>100</v>
      </c>
    </row>
    <row r="94" spans="1:9" s="2" customFormat="1" ht="31.5">
      <c r="A94" s="5" t="s">
        <v>203</v>
      </c>
      <c r="B94" s="5">
        <v>992</v>
      </c>
      <c r="C94" s="6" t="s">
        <v>19</v>
      </c>
      <c r="D94" s="6" t="s">
        <v>23</v>
      </c>
      <c r="E94" s="6" t="s">
        <v>80</v>
      </c>
      <c r="F94" s="6"/>
      <c r="G94" s="11">
        <f t="shared" si="6"/>
        <v>116.5</v>
      </c>
      <c r="H94" s="11">
        <f t="shared" si="6"/>
        <v>116.5</v>
      </c>
      <c r="I94" s="37">
        <f t="shared" si="0"/>
        <v>100</v>
      </c>
    </row>
    <row r="95" spans="1:9" s="2" customFormat="1" ht="31.5">
      <c r="A95" s="5" t="s">
        <v>204</v>
      </c>
      <c r="B95" s="5">
        <v>992</v>
      </c>
      <c r="C95" s="6" t="s">
        <v>19</v>
      </c>
      <c r="D95" s="6" t="s">
        <v>23</v>
      </c>
      <c r="E95" s="6" t="s">
        <v>97</v>
      </c>
      <c r="F95" s="6"/>
      <c r="G95" s="11">
        <f t="shared" si="6"/>
        <v>116.5</v>
      </c>
      <c r="H95" s="11">
        <f t="shared" si="6"/>
        <v>116.5</v>
      </c>
      <c r="I95" s="37">
        <f t="shared" si="0"/>
        <v>100</v>
      </c>
    </row>
    <row r="96" spans="1:9" ht="31.5">
      <c r="A96" s="5" t="s">
        <v>50</v>
      </c>
      <c r="B96" s="5">
        <v>992</v>
      </c>
      <c r="C96" s="6" t="s">
        <v>19</v>
      </c>
      <c r="D96" s="6" t="s">
        <v>23</v>
      </c>
      <c r="E96" s="6" t="s">
        <v>97</v>
      </c>
      <c r="F96" s="6" t="s">
        <v>51</v>
      </c>
      <c r="G96" s="11">
        <v>116.5</v>
      </c>
      <c r="H96" s="37">
        <v>116.5</v>
      </c>
      <c r="I96" s="37">
        <f t="shared" si="0"/>
        <v>100</v>
      </c>
    </row>
    <row r="97" spans="1:9" ht="16.5" customHeight="1">
      <c r="A97" s="7" t="s">
        <v>24</v>
      </c>
      <c r="B97" s="7">
        <v>992</v>
      </c>
      <c r="C97" s="8" t="s">
        <v>14</v>
      </c>
      <c r="D97" s="25"/>
      <c r="E97" s="25"/>
      <c r="F97" s="25"/>
      <c r="G97" s="9">
        <f>G98+G111</f>
        <v>26177.100000000002</v>
      </c>
      <c r="H97" s="9">
        <f>H98+H111</f>
        <v>26099.800000000003</v>
      </c>
      <c r="I97" s="38">
        <f aca="true" t="shared" si="7" ref="I97:I168">H97/G97*100</f>
        <v>99.70470372959572</v>
      </c>
    </row>
    <row r="98" spans="1:9" ht="15.75">
      <c r="A98" s="26" t="s">
        <v>38</v>
      </c>
      <c r="B98" s="5">
        <v>992</v>
      </c>
      <c r="C98" s="23" t="s">
        <v>14</v>
      </c>
      <c r="D98" s="23" t="s">
        <v>21</v>
      </c>
      <c r="E98" s="23"/>
      <c r="F98" s="23"/>
      <c r="G98" s="24">
        <f>G99+G103</f>
        <v>26171.2</v>
      </c>
      <c r="H98" s="24">
        <f>H99+H103</f>
        <v>26093.9</v>
      </c>
      <c r="I98" s="37">
        <f t="shared" si="7"/>
        <v>99.70463715840313</v>
      </c>
    </row>
    <row r="99" spans="1:9" ht="47.25">
      <c r="A99" s="5" t="s">
        <v>58</v>
      </c>
      <c r="B99" s="5">
        <v>992</v>
      </c>
      <c r="C99" s="23" t="s">
        <v>14</v>
      </c>
      <c r="D99" s="23" t="s">
        <v>21</v>
      </c>
      <c r="E99" s="23" t="s">
        <v>78</v>
      </c>
      <c r="F99" s="23"/>
      <c r="G99" s="24">
        <f>G101</f>
        <v>340</v>
      </c>
      <c r="H99" s="24">
        <f>H101</f>
        <v>340</v>
      </c>
      <c r="I99" s="37">
        <f t="shared" si="7"/>
        <v>100</v>
      </c>
    </row>
    <row r="100" spans="1:9" ht="15.75">
      <c r="A100" s="5" t="s">
        <v>94</v>
      </c>
      <c r="B100" s="5">
        <v>992</v>
      </c>
      <c r="C100" s="6" t="s">
        <v>14</v>
      </c>
      <c r="D100" s="6" t="s">
        <v>21</v>
      </c>
      <c r="E100" s="6" t="s">
        <v>80</v>
      </c>
      <c r="F100" s="6"/>
      <c r="G100" s="11">
        <f>G101</f>
        <v>340</v>
      </c>
      <c r="H100" s="11">
        <f>H101</f>
        <v>340</v>
      </c>
      <c r="I100" s="37">
        <f t="shared" si="7"/>
        <v>100</v>
      </c>
    </row>
    <row r="101" spans="1:9" s="3" customFormat="1" ht="16.5" customHeight="1">
      <c r="A101" s="5" t="s">
        <v>81</v>
      </c>
      <c r="B101" s="5">
        <v>992</v>
      </c>
      <c r="C101" s="23" t="s">
        <v>14</v>
      </c>
      <c r="D101" s="23" t="s">
        <v>21</v>
      </c>
      <c r="E101" s="6" t="s">
        <v>205</v>
      </c>
      <c r="F101" s="23"/>
      <c r="G101" s="24">
        <f>G102</f>
        <v>340</v>
      </c>
      <c r="H101" s="24">
        <f>H102</f>
        <v>340</v>
      </c>
      <c r="I101" s="37">
        <f t="shared" si="7"/>
        <v>100</v>
      </c>
    </row>
    <row r="102" spans="1:9" s="4" customFormat="1" ht="31.5">
      <c r="A102" s="5" t="s">
        <v>50</v>
      </c>
      <c r="B102" s="5">
        <v>992</v>
      </c>
      <c r="C102" s="23" t="s">
        <v>14</v>
      </c>
      <c r="D102" s="23" t="s">
        <v>21</v>
      </c>
      <c r="E102" s="6" t="s">
        <v>205</v>
      </c>
      <c r="F102" s="23" t="s">
        <v>51</v>
      </c>
      <c r="G102" s="24">
        <v>340</v>
      </c>
      <c r="H102" s="37">
        <v>340</v>
      </c>
      <c r="I102" s="37">
        <f t="shared" si="7"/>
        <v>100</v>
      </c>
    </row>
    <row r="103" spans="1:9" ht="47.25">
      <c r="A103" s="5" t="s">
        <v>161</v>
      </c>
      <c r="B103" s="5">
        <v>992</v>
      </c>
      <c r="C103" s="23" t="s">
        <v>14</v>
      </c>
      <c r="D103" s="23" t="s">
        <v>21</v>
      </c>
      <c r="E103" s="23" t="s">
        <v>74</v>
      </c>
      <c r="F103" s="23"/>
      <c r="G103" s="24">
        <f>G104</f>
        <v>25831.2</v>
      </c>
      <c r="H103" s="24">
        <f>H104</f>
        <v>25753.9</v>
      </c>
      <c r="I103" s="37">
        <f t="shared" si="7"/>
        <v>99.70074948124748</v>
      </c>
    </row>
    <row r="104" spans="1:9" ht="31.5">
      <c r="A104" s="26" t="s">
        <v>162</v>
      </c>
      <c r="B104" s="5">
        <v>992</v>
      </c>
      <c r="C104" s="23" t="s">
        <v>14</v>
      </c>
      <c r="D104" s="23" t="s">
        <v>21</v>
      </c>
      <c r="E104" s="23" t="s">
        <v>75</v>
      </c>
      <c r="F104" s="23"/>
      <c r="G104" s="24">
        <f>G105+G107+G109</f>
        <v>25831.2</v>
      </c>
      <c r="H104" s="24">
        <f>H105+H107+H109</f>
        <v>25753.9</v>
      </c>
      <c r="I104" s="37">
        <f t="shared" si="7"/>
        <v>99.70074948124748</v>
      </c>
    </row>
    <row r="105" spans="1:9" ht="47.25">
      <c r="A105" s="26" t="s">
        <v>163</v>
      </c>
      <c r="B105" s="5">
        <v>992</v>
      </c>
      <c r="C105" s="23" t="s">
        <v>14</v>
      </c>
      <c r="D105" s="23" t="s">
        <v>21</v>
      </c>
      <c r="E105" s="23" t="s">
        <v>98</v>
      </c>
      <c r="F105" s="23"/>
      <c r="G105" s="24">
        <f>G106</f>
        <v>7694.7</v>
      </c>
      <c r="H105" s="24">
        <f>H106</f>
        <v>7618.1</v>
      </c>
      <c r="I105" s="37">
        <f t="shared" si="7"/>
        <v>99.00450959751518</v>
      </c>
    </row>
    <row r="106" spans="1:9" ht="31.5">
      <c r="A106" s="5" t="s">
        <v>50</v>
      </c>
      <c r="B106" s="5">
        <v>992</v>
      </c>
      <c r="C106" s="23" t="s">
        <v>14</v>
      </c>
      <c r="D106" s="23" t="s">
        <v>21</v>
      </c>
      <c r="E106" s="23" t="s">
        <v>98</v>
      </c>
      <c r="F106" s="23" t="s">
        <v>51</v>
      </c>
      <c r="G106" s="24">
        <v>7694.7</v>
      </c>
      <c r="H106" s="37">
        <v>7618.1</v>
      </c>
      <c r="I106" s="37">
        <f t="shared" si="7"/>
        <v>99.00450959751518</v>
      </c>
    </row>
    <row r="107" spans="1:9" ht="31.5">
      <c r="A107" s="26" t="s">
        <v>164</v>
      </c>
      <c r="B107" s="5">
        <v>992</v>
      </c>
      <c r="C107" s="23" t="s">
        <v>14</v>
      </c>
      <c r="D107" s="23" t="s">
        <v>21</v>
      </c>
      <c r="E107" s="23" t="s">
        <v>99</v>
      </c>
      <c r="F107" s="23"/>
      <c r="G107" s="24">
        <f>G108</f>
        <v>2563.3</v>
      </c>
      <c r="H107" s="24">
        <f>H108</f>
        <v>2562.7</v>
      </c>
      <c r="I107" s="37">
        <f t="shared" si="7"/>
        <v>99.97659267350679</v>
      </c>
    </row>
    <row r="108" spans="1:9" ht="31.5">
      <c r="A108" s="5" t="s">
        <v>50</v>
      </c>
      <c r="B108" s="5">
        <v>992</v>
      </c>
      <c r="C108" s="23" t="s">
        <v>14</v>
      </c>
      <c r="D108" s="23" t="s">
        <v>21</v>
      </c>
      <c r="E108" s="23" t="s">
        <v>99</v>
      </c>
      <c r="F108" s="23" t="s">
        <v>51</v>
      </c>
      <c r="G108" s="24">
        <v>2563.3</v>
      </c>
      <c r="H108" s="37">
        <v>2562.7</v>
      </c>
      <c r="I108" s="37">
        <f t="shared" si="7"/>
        <v>99.97659267350679</v>
      </c>
    </row>
    <row r="109" spans="1:9" ht="31.5">
      <c r="A109" s="26" t="s">
        <v>107</v>
      </c>
      <c r="B109" s="5">
        <v>992</v>
      </c>
      <c r="C109" s="23" t="s">
        <v>14</v>
      </c>
      <c r="D109" s="23" t="s">
        <v>21</v>
      </c>
      <c r="E109" s="23" t="s">
        <v>108</v>
      </c>
      <c r="F109" s="23"/>
      <c r="G109" s="24">
        <f>G110</f>
        <v>15573.2</v>
      </c>
      <c r="H109" s="24">
        <f>H110</f>
        <v>15573.1</v>
      </c>
      <c r="I109" s="37">
        <f t="shared" si="7"/>
        <v>99.99935787121464</v>
      </c>
    </row>
    <row r="110" spans="1:9" ht="31.5">
      <c r="A110" s="5" t="s">
        <v>50</v>
      </c>
      <c r="B110" s="5">
        <v>992</v>
      </c>
      <c r="C110" s="23" t="s">
        <v>14</v>
      </c>
      <c r="D110" s="23" t="s">
        <v>21</v>
      </c>
      <c r="E110" s="23" t="s">
        <v>108</v>
      </c>
      <c r="F110" s="23" t="s">
        <v>51</v>
      </c>
      <c r="G110" s="24">
        <v>15573.2</v>
      </c>
      <c r="H110" s="37">
        <v>15573.1</v>
      </c>
      <c r="I110" s="37">
        <f t="shared" si="7"/>
        <v>99.99935787121464</v>
      </c>
    </row>
    <row r="111" spans="1:9" ht="31.5">
      <c r="A111" s="26" t="s">
        <v>166</v>
      </c>
      <c r="B111" s="5">
        <v>992</v>
      </c>
      <c r="C111" s="23" t="s">
        <v>14</v>
      </c>
      <c r="D111" s="23" t="s">
        <v>165</v>
      </c>
      <c r="E111" s="23"/>
      <c r="F111" s="23"/>
      <c r="G111" s="24">
        <f>G112</f>
        <v>5.9</v>
      </c>
      <c r="H111" s="24">
        <f>H112</f>
        <v>5.9</v>
      </c>
      <c r="I111" s="37">
        <f>H111/G111*100</f>
        <v>100</v>
      </c>
    </row>
    <row r="112" spans="1:9" ht="47.25">
      <c r="A112" s="5" t="s">
        <v>161</v>
      </c>
      <c r="B112" s="5">
        <v>992</v>
      </c>
      <c r="C112" s="23" t="s">
        <v>14</v>
      </c>
      <c r="D112" s="23" t="s">
        <v>165</v>
      </c>
      <c r="E112" s="23" t="s">
        <v>74</v>
      </c>
      <c r="F112" s="23"/>
      <c r="G112" s="24">
        <f>G114</f>
        <v>5.9</v>
      </c>
      <c r="H112" s="24">
        <f>H114</f>
        <v>5.9</v>
      </c>
      <c r="I112" s="37">
        <f>H112/G112*100</f>
        <v>100</v>
      </c>
    </row>
    <row r="113" spans="1:9" ht="31.5">
      <c r="A113" s="5" t="s">
        <v>167</v>
      </c>
      <c r="B113" s="5">
        <v>992</v>
      </c>
      <c r="C113" s="6" t="s">
        <v>14</v>
      </c>
      <c r="D113" s="6" t="s">
        <v>165</v>
      </c>
      <c r="E113" s="6" t="s">
        <v>77</v>
      </c>
      <c r="F113" s="6"/>
      <c r="G113" s="11">
        <f>G114</f>
        <v>5.9</v>
      </c>
      <c r="H113" s="11">
        <f>H114</f>
        <v>5.9</v>
      </c>
      <c r="I113" s="37">
        <f>H113/G113*100</f>
        <v>100</v>
      </c>
    </row>
    <row r="114" spans="1:9" s="3" customFormat="1" ht="16.5" customHeight="1">
      <c r="A114" s="5" t="s">
        <v>168</v>
      </c>
      <c r="B114" s="5">
        <v>992</v>
      </c>
      <c r="C114" s="23" t="s">
        <v>14</v>
      </c>
      <c r="D114" s="23" t="s">
        <v>165</v>
      </c>
      <c r="E114" s="6" t="s">
        <v>169</v>
      </c>
      <c r="F114" s="23"/>
      <c r="G114" s="24">
        <f>G115</f>
        <v>5.9</v>
      </c>
      <c r="H114" s="24">
        <f>H115</f>
        <v>5.9</v>
      </c>
      <c r="I114" s="37">
        <f>H114/G114*100</f>
        <v>100</v>
      </c>
    </row>
    <row r="115" spans="1:9" s="4" customFormat="1" ht="31.5">
      <c r="A115" s="5" t="s">
        <v>50</v>
      </c>
      <c r="B115" s="5">
        <v>992</v>
      </c>
      <c r="C115" s="23" t="s">
        <v>14</v>
      </c>
      <c r="D115" s="23" t="s">
        <v>21</v>
      </c>
      <c r="E115" s="6" t="s">
        <v>169</v>
      </c>
      <c r="F115" s="23" t="s">
        <v>51</v>
      </c>
      <c r="G115" s="24">
        <v>5.9</v>
      </c>
      <c r="H115" s="37">
        <v>5.9</v>
      </c>
      <c r="I115" s="37">
        <f>H115/G115*100</f>
        <v>100</v>
      </c>
    </row>
    <row r="116" spans="1:9" ht="16.5" customHeight="1">
      <c r="A116" s="7" t="s">
        <v>25</v>
      </c>
      <c r="B116" s="7">
        <v>992</v>
      </c>
      <c r="C116" s="8" t="s">
        <v>26</v>
      </c>
      <c r="D116" s="8"/>
      <c r="E116" s="8"/>
      <c r="F116" s="8"/>
      <c r="G116" s="9">
        <f>G117+G122</f>
        <v>5287.4</v>
      </c>
      <c r="H116" s="9">
        <f>H117+H122</f>
        <v>5258.1</v>
      </c>
      <c r="I116" s="38">
        <f t="shared" si="7"/>
        <v>99.44585240382798</v>
      </c>
    </row>
    <row r="117" spans="1:9" ht="15" customHeight="1">
      <c r="A117" s="5" t="s">
        <v>27</v>
      </c>
      <c r="B117" s="5">
        <v>992</v>
      </c>
      <c r="C117" s="6" t="s">
        <v>26</v>
      </c>
      <c r="D117" s="6" t="s">
        <v>12</v>
      </c>
      <c r="E117" s="6"/>
      <c r="F117" s="6"/>
      <c r="G117" s="32">
        <f aca="true" t="shared" si="8" ref="G117:H120">G118</f>
        <v>250</v>
      </c>
      <c r="H117" s="32">
        <f t="shared" si="8"/>
        <v>250</v>
      </c>
      <c r="I117" s="37">
        <f t="shared" si="7"/>
        <v>100</v>
      </c>
    </row>
    <row r="118" spans="1:9" ht="47.25">
      <c r="A118" s="5" t="s">
        <v>161</v>
      </c>
      <c r="B118" s="5">
        <v>992</v>
      </c>
      <c r="C118" s="6" t="s">
        <v>26</v>
      </c>
      <c r="D118" s="6" t="s">
        <v>12</v>
      </c>
      <c r="E118" s="6" t="s">
        <v>74</v>
      </c>
      <c r="F118" s="6"/>
      <c r="G118" s="11">
        <f t="shared" si="8"/>
        <v>250</v>
      </c>
      <c r="H118" s="11">
        <f t="shared" si="8"/>
        <v>250</v>
      </c>
      <c r="I118" s="37">
        <f t="shared" si="7"/>
        <v>100</v>
      </c>
    </row>
    <row r="119" spans="1:9" ht="31.5">
      <c r="A119" s="27" t="s">
        <v>170</v>
      </c>
      <c r="B119" s="5">
        <v>992</v>
      </c>
      <c r="C119" s="6" t="s">
        <v>26</v>
      </c>
      <c r="D119" s="6" t="s">
        <v>12</v>
      </c>
      <c r="E119" s="6" t="s">
        <v>76</v>
      </c>
      <c r="F119" s="6"/>
      <c r="G119" s="11">
        <f t="shared" si="8"/>
        <v>250</v>
      </c>
      <c r="H119" s="11">
        <f t="shared" si="8"/>
        <v>250</v>
      </c>
      <c r="I119" s="37">
        <f t="shared" si="7"/>
        <v>100</v>
      </c>
    </row>
    <row r="120" spans="1:9" ht="31.5">
      <c r="A120" s="5" t="s">
        <v>171</v>
      </c>
      <c r="B120" s="5">
        <v>992</v>
      </c>
      <c r="C120" s="6" t="s">
        <v>26</v>
      </c>
      <c r="D120" s="6" t="s">
        <v>12</v>
      </c>
      <c r="E120" s="6" t="s">
        <v>100</v>
      </c>
      <c r="F120" s="6"/>
      <c r="G120" s="11">
        <f t="shared" si="8"/>
        <v>250</v>
      </c>
      <c r="H120" s="11">
        <f t="shared" si="8"/>
        <v>250</v>
      </c>
      <c r="I120" s="37">
        <f t="shared" si="7"/>
        <v>100</v>
      </c>
    </row>
    <row r="121" spans="1:9" ht="15.75">
      <c r="A121" s="5" t="s">
        <v>56</v>
      </c>
      <c r="B121" s="5">
        <v>992</v>
      </c>
      <c r="C121" s="6" t="s">
        <v>26</v>
      </c>
      <c r="D121" s="6" t="s">
        <v>12</v>
      </c>
      <c r="E121" s="6" t="s">
        <v>100</v>
      </c>
      <c r="F121" s="6" t="s">
        <v>57</v>
      </c>
      <c r="G121" s="11">
        <v>250</v>
      </c>
      <c r="H121" s="37">
        <v>250</v>
      </c>
      <c r="I121" s="37">
        <f t="shared" si="7"/>
        <v>100</v>
      </c>
    </row>
    <row r="122" spans="1:9" ht="15.75">
      <c r="A122" s="5" t="s">
        <v>28</v>
      </c>
      <c r="B122" s="5">
        <v>992</v>
      </c>
      <c r="C122" s="6" t="s">
        <v>26</v>
      </c>
      <c r="D122" s="6" t="s">
        <v>19</v>
      </c>
      <c r="E122" s="6"/>
      <c r="F122" s="6"/>
      <c r="G122" s="11">
        <f>G123+G127+G141</f>
        <v>5037.4</v>
      </c>
      <c r="H122" s="11">
        <f>H123+H127+H141</f>
        <v>5008.1</v>
      </c>
      <c r="I122" s="37">
        <f t="shared" si="7"/>
        <v>99.41835073649105</v>
      </c>
    </row>
    <row r="123" spans="1:9" ht="63">
      <c r="A123" s="5" t="s">
        <v>128</v>
      </c>
      <c r="B123" s="5">
        <v>992</v>
      </c>
      <c r="C123" s="6" t="s">
        <v>26</v>
      </c>
      <c r="D123" s="6" t="s">
        <v>19</v>
      </c>
      <c r="E123" s="6" t="s">
        <v>71</v>
      </c>
      <c r="F123" s="6"/>
      <c r="G123" s="11">
        <f aca="true" t="shared" si="9" ref="G123:H125">G124</f>
        <v>937.9</v>
      </c>
      <c r="H123" s="11">
        <f t="shared" si="9"/>
        <v>935.6</v>
      </c>
      <c r="I123" s="37">
        <f t="shared" si="7"/>
        <v>99.75477129757971</v>
      </c>
    </row>
    <row r="124" spans="1:9" ht="15.75">
      <c r="A124" s="27" t="s">
        <v>134</v>
      </c>
      <c r="B124" s="5">
        <v>992</v>
      </c>
      <c r="C124" s="6" t="s">
        <v>26</v>
      </c>
      <c r="D124" s="6" t="s">
        <v>19</v>
      </c>
      <c r="E124" s="6" t="s">
        <v>73</v>
      </c>
      <c r="F124" s="6"/>
      <c r="G124" s="11">
        <f t="shared" si="9"/>
        <v>937.9</v>
      </c>
      <c r="H124" s="11">
        <f t="shared" si="9"/>
        <v>935.6</v>
      </c>
      <c r="I124" s="37">
        <f>H124/G124*100</f>
        <v>99.75477129757971</v>
      </c>
    </row>
    <row r="125" spans="1:9" ht="31.5">
      <c r="A125" s="5" t="s">
        <v>138</v>
      </c>
      <c r="B125" s="5">
        <v>992</v>
      </c>
      <c r="C125" s="6" t="s">
        <v>26</v>
      </c>
      <c r="D125" s="6" t="s">
        <v>19</v>
      </c>
      <c r="E125" s="6" t="s">
        <v>137</v>
      </c>
      <c r="F125" s="6"/>
      <c r="G125" s="11">
        <f t="shared" si="9"/>
        <v>937.9</v>
      </c>
      <c r="H125" s="11">
        <f t="shared" si="9"/>
        <v>935.6</v>
      </c>
      <c r="I125" s="37">
        <f t="shared" si="7"/>
        <v>99.75477129757971</v>
      </c>
    </row>
    <row r="126" spans="1:9" ht="31.5">
      <c r="A126" s="5" t="s">
        <v>50</v>
      </c>
      <c r="B126" s="5">
        <v>992</v>
      </c>
      <c r="C126" s="6" t="s">
        <v>26</v>
      </c>
      <c r="D126" s="6" t="s">
        <v>19</v>
      </c>
      <c r="E126" s="6" t="s">
        <v>137</v>
      </c>
      <c r="F126" s="6" t="s">
        <v>51</v>
      </c>
      <c r="G126" s="11">
        <v>937.9</v>
      </c>
      <c r="H126" s="37">
        <v>935.6</v>
      </c>
      <c r="I126" s="37">
        <f t="shared" si="7"/>
        <v>99.75477129757971</v>
      </c>
    </row>
    <row r="127" spans="1:9" ht="47.25">
      <c r="A127" s="5" t="s">
        <v>161</v>
      </c>
      <c r="B127" s="5">
        <v>992</v>
      </c>
      <c r="C127" s="6" t="s">
        <v>26</v>
      </c>
      <c r="D127" s="6" t="s">
        <v>19</v>
      </c>
      <c r="E127" s="6" t="s">
        <v>74</v>
      </c>
      <c r="F127" s="6"/>
      <c r="G127" s="11">
        <f>G128+G131</f>
        <v>4076.5</v>
      </c>
      <c r="H127" s="11">
        <f>H128+H131</f>
        <v>4049.5</v>
      </c>
      <c r="I127" s="37">
        <f>H127/G127*100</f>
        <v>99.33766711639888</v>
      </c>
    </row>
    <row r="128" spans="1:9" ht="31.5">
      <c r="A128" s="27" t="s">
        <v>170</v>
      </c>
      <c r="B128" s="5">
        <v>992</v>
      </c>
      <c r="C128" s="6" t="s">
        <v>26</v>
      </c>
      <c r="D128" s="6" t="s">
        <v>19</v>
      </c>
      <c r="E128" s="6" t="s">
        <v>76</v>
      </c>
      <c r="F128" s="6"/>
      <c r="G128" s="11">
        <f>G129</f>
        <v>819.5</v>
      </c>
      <c r="H128" s="11">
        <f>H129</f>
        <v>819.5</v>
      </c>
      <c r="I128" s="37">
        <f>H128/G128*100</f>
        <v>100</v>
      </c>
    </row>
    <row r="129" spans="1:9" ht="31.5">
      <c r="A129" s="5" t="s">
        <v>171</v>
      </c>
      <c r="B129" s="5">
        <v>992</v>
      </c>
      <c r="C129" s="6" t="s">
        <v>26</v>
      </c>
      <c r="D129" s="6" t="s">
        <v>19</v>
      </c>
      <c r="E129" s="6" t="s">
        <v>100</v>
      </c>
      <c r="F129" s="6"/>
      <c r="G129" s="11">
        <f>G130</f>
        <v>819.5</v>
      </c>
      <c r="H129" s="11">
        <f>H130</f>
        <v>819.5</v>
      </c>
      <c r="I129" s="37">
        <f>H129/G129*100</f>
        <v>100</v>
      </c>
    </row>
    <row r="130" spans="1:9" ht="31.5">
      <c r="A130" s="5" t="s">
        <v>50</v>
      </c>
      <c r="B130" s="5">
        <v>992</v>
      </c>
      <c r="C130" s="6" t="s">
        <v>26</v>
      </c>
      <c r="D130" s="6" t="s">
        <v>12</v>
      </c>
      <c r="E130" s="6" t="s">
        <v>100</v>
      </c>
      <c r="F130" s="6" t="s">
        <v>51</v>
      </c>
      <c r="G130" s="11">
        <v>819.5</v>
      </c>
      <c r="H130" s="37">
        <v>819.5</v>
      </c>
      <c r="I130" s="37">
        <f>H130/G130*100</f>
        <v>100</v>
      </c>
    </row>
    <row r="131" spans="1:9" ht="31.5">
      <c r="A131" s="27" t="s">
        <v>173</v>
      </c>
      <c r="B131" s="5">
        <v>992</v>
      </c>
      <c r="C131" s="6" t="s">
        <v>26</v>
      </c>
      <c r="D131" s="6" t="s">
        <v>19</v>
      </c>
      <c r="E131" s="6" t="s">
        <v>114</v>
      </c>
      <c r="F131" s="6"/>
      <c r="G131" s="11">
        <f>G132+G134+G136+G138</f>
        <v>3257</v>
      </c>
      <c r="H131" s="11">
        <f>H132+H134+H136+H138</f>
        <v>3230</v>
      </c>
      <c r="I131" s="37">
        <f aca="true" t="shared" si="10" ref="I131:I137">H131/G131*100</f>
        <v>99.17101627264354</v>
      </c>
    </row>
    <row r="132" spans="1:9" ht="15.75">
      <c r="A132" s="5" t="s">
        <v>82</v>
      </c>
      <c r="B132" s="5">
        <v>992</v>
      </c>
      <c r="C132" s="6" t="s">
        <v>26</v>
      </c>
      <c r="D132" s="6" t="s">
        <v>19</v>
      </c>
      <c r="E132" s="6" t="s">
        <v>172</v>
      </c>
      <c r="F132" s="6"/>
      <c r="G132" s="11">
        <f>G133</f>
        <v>969.6</v>
      </c>
      <c r="H132" s="11">
        <f>H133</f>
        <v>942.9</v>
      </c>
      <c r="I132" s="37">
        <f>H132/G132*100</f>
        <v>97.24628712871286</v>
      </c>
    </row>
    <row r="133" spans="1:9" ht="31.5">
      <c r="A133" s="5" t="s">
        <v>50</v>
      </c>
      <c r="B133" s="5">
        <v>992</v>
      </c>
      <c r="C133" s="6" t="s">
        <v>26</v>
      </c>
      <c r="D133" s="6" t="s">
        <v>19</v>
      </c>
      <c r="E133" s="6" t="s">
        <v>172</v>
      </c>
      <c r="F133" s="6" t="s">
        <v>51</v>
      </c>
      <c r="G133" s="11">
        <v>969.6</v>
      </c>
      <c r="H133" s="37">
        <v>942.9</v>
      </c>
      <c r="I133" s="37">
        <f>H133/G133*100</f>
        <v>97.24628712871286</v>
      </c>
    </row>
    <row r="134" spans="1:9" ht="31.5">
      <c r="A134" s="5" t="s">
        <v>101</v>
      </c>
      <c r="B134" s="5">
        <v>992</v>
      </c>
      <c r="C134" s="6" t="s">
        <v>26</v>
      </c>
      <c r="D134" s="6" t="s">
        <v>19</v>
      </c>
      <c r="E134" s="6" t="s">
        <v>174</v>
      </c>
      <c r="F134" s="6"/>
      <c r="G134" s="11">
        <f>G135</f>
        <v>556.4</v>
      </c>
      <c r="H134" s="11">
        <f>H135</f>
        <v>556.1</v>
      </c>
      <c r="I134" s="37">
        <f>H134/G134*100</f>
        <v>99.94608195542776</v>
      </c>
    </row>
    <row r="135" spans="1:9" ht="31.5">
      <c r="A135" s="5" t="s">
        <v>50</v>
      </c>
      <c r="B135" s="5">
        <v>992</v>
      </c>
      <c r="C135" s="6" t="s">
        <v>26</v>
      </c>
      <c r="D135" s="6" t="s">
        <v>19</v>
      </c>
      <c r="E135" s="6" t="s">
        <v>174</v>
      </c>
      <c r="F135" s="6" t="s">
        <v>51</v>
      </c>
      <c r="G135" s="11">
        <v>556.4</v>
      </c>
      <c r="H135" s="37">
        <v>556.1</v>
      </c>
      <c r="I135" s="37">
        <f>H135/G135*100</f>
        <v>99.94608195542776</v>
      </c>
    </row>
    <row r="136" spans="1:9" ht="31.5">
      <c r="A136" s="5" t="s">
        <v>176</v>
      </c>
      <c r="B136" s="5">
        <v>992</v>
      </c>
      <c r="C136" s="6" t="s">
        <v>26</v>
      </c>
      <c r="D136" s="6" t="s">
        <v>19</v>
      </c>
      <c r="E136" s="6" t="s">
        <v>175</v>
      </c>
      <c r="F136" s="6"/>
      <c r="G136" s="11">
        <f>G137</f>
        <v>814.5</v>
      </c>
      <c r="H136" s="11">
        <f>H137</f>
        <v>814.5</v>
      </c>
      <c r="I136" s="37">
        <f t="shared" si="10"/>
        <v>100</v>
      </c>
    </row>
    <row r="137" spans="1:9" ht="31.5">
      <c r="A137" s="5" t="s">
        <v>50</v>
      </c>
      <c r="B137" s="5">
        <v>992</v>
      </c>
      <c r="C137" s="6" t="s">
        <v>26</v>
      </c>
      <c r="D137" s="6" t="s">
        <v>19</v>
      </c>
      <c r="E137" s="6" t="s">
        <v>175</v>
      </c>
      <c r="F137" s="6" t="s">
        <v>51</v>
      </c>
      <c r="G137" s="11">
        <v>814.5</v>
      </c>
      <c r="H137" s="37">
        <v>814.5</v>
      </c>
      <c r="I137" s="37">
        <f t="shared" si="10"/>
        <v>100</v>
      </c>
    </row>
    <row r="138" spans="1:9" s="4" customFormat="1" ht="78" customHeight="1">
      <c r="A138" s="5" t="s">
        <v>112</v>
      </c>
      <c r="B138" s="5">
        <v>992</v>
      </c>
      <c r="C138" s="6" t="s">
        <v>26</v>
      </c>
      <c r="D138" s="6" t="s">
        <v>19</v>
      </c>
      <c r="E138" s="6" t="s">
        <v>177</v>
      </c>
      <c r="F138" s="6"/>
      <c r="G138" s="11">
        <f>G139+G140</f>
        <v>916.5</v>
      </c>
      <c r="H138" s="11">
        <f>H139+H140</f>
        <v>916.5</v>
      </c>
      <c r="I138" s="37">
        <f t="shared" si="7"/>
        <v>100</v>
      </c>
    </row>
    <row r="139" spans="1:9" s="4" customFormat="1" ht="79.5" customHeight="1">
      <c r="A139" s="5" t="s">
        <v>48</v>
      </c>
      <c r="B139" s="5">
        <v>992</v>
      </c>
      <c r="C139" s="6" t="s">
        <v>26</v>
      </c>
      <c r="D139" s="6" t="s">
        <v>19</v>
      </c>
      <c r="E139" s="6" t="s">
        <v>177</v>
      </c>
      <c r="F139" s="6" t="s">
        <v>49</v>
      </c>
      <c r="G139" s="11">
        <v>168.7</v>
      </c>
      <c r="H139" s="39">
        <v>168.7</v>
      </c>
      <c r="I139" s="37">
        <f t="shared" si="7"/>
        <v>100</v>
      </c>
    </row>
    <row r="140" spans="1:9" s="4" customFormat="1" ht="31.5">
      <c r="A140" s="5" t="s">
        <v>50</v>
      </c>
      <c r="B140" s="5">
        <v>992</v>
      </c>
      <c r="C140" s="6" t="s">
        <v>26</v>
      </c>
      <c r="D140" s="6" t="s">
        <v>19</v>
      </c>
      <c r="E140" s="6" t="s">
        <v>177</v>
      </c>
      <c r="F140" s="6" t="s">
        <v>51</v>
      </c>
      <c r="G140" s="11">
        <v>747.8</v>
      </c>
      <c r="H140" s="39">
        <v>747.8</v>
      </c>
      <c r="I140" s="37">
        <f t="shared" si="7"/>
        <v>100</v>
      </c>
    </row>
    <row r="141" spans="1:9" ht="47.25">
      <c r="A141" s="5" t="s">
        <v>178</v>
      </c>
      <c r="B141" s="5">
        <v>992</v>
      </c>
      <c r="C141" s="6" t="s">
        <v>26</v>
      </c>
      <c r="D141" s="6" t="s">
        <v>19</v>
      </c>
      <c r="E141" s="6" t="s">
        <v>90</v>
      </c>
      <c r="F141" s="6"/>
      <c r="G141" s="11">
        <f aca="true" t="shared" si="11" ref="G141:H143">G142</f>
        <v>23</v>
      </c>
      <c r="H141" s="11">
        <f t="shared" si="11"/>
        <v>23</v>
      </c>
      <c r="I141" s="37">
        <f>H141/G141*100</f>
        <v>100</v>
      </c>
    </row>
    <row r="142" spans="1:9" ht="31.5">
      <c r="A142" s="27" t="s">
        <v>179</v>
      </c>
      <c r="B142" s="5">
        <v>992</v>
      </c>
      <c r="C142" s="6" t="s">
        <v>26</v>
      </c>
      <c r="D142" s="6" t="s">
        <v>19</v>
      </c>
      <c r="E142" s="6" t="s">
        <v>182</v>
      </c>
      <c r="F142" s="6"/>
      <c r="G142" s="11">
        <f t="shared" si="11"/>
        <v>23</v>
      </c>
      <c r="H142" s="11">
        <f t="shared" si="11"/>
        <v>23</v>
      </c>
      <c r="I142" s="37">
        <f>H142/G142*100</f>
        <v>100</v>
      </c>
    </row>
    <row r="143" spans="1:9" ht="31.5">
      <c r="A143" s="5" t="s">
        <v>180</v>
      </c>
      <c r="B143" s="5">
        <v>992</v>
      </c>
      <c r="C143" s="6" t="s">
        <v>26</v>
      </c>
      <c r="D143" s="6" t="s">
        <v>19</v>
      </c>
      <c r="E143" s="6" t="s">
        <v>181</v>
      </c>
      <c r="F143" s="6"/>
      <c r="G143" s="11">
        <f t="shared" si="11"/>
        <v>23</v>
      </c>
      <c r="H143" s="11">
        <f t="shared" si="11"/>
        <v>23</v>
      </c>
      <c r="I143" s="37">
        <f>H143/G143*100</f>
        <v>100</v>
      </c>
    </row>
    <row r="144" spans="1:9" ht="31.5">
      <c r="A144" s="5" t="s">
        <v>50</v>
      </c>
      <c r="B144" s="5">
        <v>992</v>
      </c>
      <c r="C144" s="6" t="s">
        <v>26</v>
      </c>
      <c r="D144" s="6" t="s">
        <v>19</v>
      </c>
      <c r="E144" s="6" t="s">
        <v>181</v>
      </c>
      <c r="F144" s="6" t="s">
        <v>51</v>
      </c>
      <c r="G144" s="11">
        <v>23</v>
      </c>
      <c r="H144" s="37">
        <v>23</v>
      </c>
      <c r="I144" s="37">
        <f>H144/G144*100</f>
        <v>100</v>
      </c>
    </row>
    <row r="145" spans="1:9" s="10" customFormat="1" ht="16.5" customHeight="1">
      <c r="A145" s="7" t="s">
        <v>29</v>
      </c>
      <c r="B145" s="7">
        <v>992</v>
      </c>
      <c r="C145" s="8" t="s">
        <v>30</v>
      </c>
      <c r="D145" s="6"/>
      <c r="E145" s="6"/>
      <c r="F145" s="6"/>
      <c r="G145" s="9">
        <f>G146</f>
        <v>57.8</v>
      </c>
      <c r="H145" s="9">
        <f>H146</f>
        <v>57.8</v>
      </c>
      <c r="I145" s="38">
        <f t="shared" si="7"/>
        <v>100</v>
      </c>
    </row>
    <row r="146" spans="1:9" ht="15.75">
      <c r="A146" s="5" t="s">
        <v>186</v>
      </c>
      <c r="B146" s="5">
        <v>992</v>
      </c>
      <c r="C146" s="6" t="s">
        <v>30</v>
      </c>
      <c r="D146" s="6" t="s">
        <v>30</v>
      </c>
      <c r="E146" s="6"/>
      <c r="F146" s="6"/>
      <c r="G146" s="11">
        <f>G147</f>
        <v>57.8</v>
      </c>
      <c r="H146" s="11">
        <f>H147</f>
        <v>57.8</v>
      </c>
      <c r="I146" s="37">
        <f t="shared" si="7"/>
        <v>100</v>
      </c>
    </row>
    <row r="147" spans="1:9" ht="33" customHeight="1">
      <c r="A147" s="5" t="s">
        <v>187</v>
      </c>
      <c r="B147" s="5">
        <v>992</v>
      </c>
      <c r="C147" s="6" t="s">
        <v>30</v>
      </c>
      <c r="D147" s="6" t="s">
        <v>30</v>
      </c>
      <c r="E147" s="6" t="s">
        <v>83</v>
      </c>
      <c r="F147" s="6"/>
      <c r="G147" s="11">
        <f>G151+G148</f>
        <v>57.8</v>
      </c>
      <c r="H147" s="11">
        <f>H151+H148</f>
        <v>57.8</v>
      </c>
      <c r="I147" s="37">
        <f t="shared" si="7"/>
        <v>100</v>
      </c>
    </row>
    <row r="148" spans="1:9" ht="31.5">
      <c r="A148" s="5" t="s">
        <v>140</v>
      </c>
      <c r="B148" s="5">
        <v>992</v>
      </c>
      <c r="C148" s="6" t="s">
        <v>30</v>
      </c>
      <c r="D148" s="6" t="s">
        <v>30</v>
      </c>
      <c r="E148" s="6" t="s">
        <v>86</v>
      </c>
      <c r="F148" s="6"/>
      <c r="G148" s="11">
        <f>G149</f>
        <v>15</v>
      </c>
      <c r="H148" s="11">
        <f>H149</f>
        <v>15</v>
      </c>
      <c r="I148" s="37">
        <f>H148/G148*100</f>
        <v>100</v>
      </c>
    </row>
    <row r="149" spans="1:9" ht="15.75" customHeight="1">
      <c r="A149" s="5" t="s">
        <v>102</v>
      </c>
      <c r="B149" s="5">
        <v>992</v>
      </c>
      <c r="C149" s="6" t="s">
        <v>30</v>
      </c>
      <c r="D149" s="6" t="s">
        <v>30</v>
      </c>
      <c r="E149" s="6" t="s">
        <v>188</v>
      </c>
      <c r="F149" s="6"/>
      <c r="G149" s="11">
        <f>G150</f>
        <v>15</v>
      </c>
      <c r="H149" s="11">
        <f>H150</f>
        <v>15</v>
      </c>
      <c r="I149" s="37">
        <f>H149/G149*100</f>
        <v>100</v>
      </c>
    </row>
    <row r="150" spans="1:9" ht="31.5">
      <c r="A150" s="5" t="s">
        <v>50</v>
      </c>
      <c r="B150" s="5">
        <v>992</v>
      </c>
      <c r="C150" s="6" t="s">
        <v>30</v>
      </c>
      <c r="D150" s="6" t="s">
        <v>30</v>
      </c>
      <c r="E150" s="6" t="s">
        <v>188</v>
      </c>
      <c r="F150" s="6" t="s">
        <v>51</v>
      </c>
      <c r="G150" s="11">
        <v>15</v>
      </c>
      <c r="H150" s="37">
        <v>15</v>
      </c>
      <c r="I150" s="37">
        <f>H150/G150*100</f>
        <v>100</v>
      </c>
    </row>
    <row r="151" spans="1:9" ht="31.5">
      <c r="A151" s="5" t="s">
        <v>190</v>
      </c>
      <c r="B151" s="5">
        <v>992</v>
      </c>
      <c r="C151" s="6" t="s">
        <v>30</v>
      </c>
      <c r="D151" s="6" t="s">
        <v>30</v>
      </c>
      <c r="E151" s="6" t="s">
        <v>88</v>
      </c>
      <c r="F151" s="6"/>
      <c r="G151" s="11">
        <f>G152</f>
        <v>42.8</v>
      </c>
      <c r="H151" s="11">
        <f>H152</f>
        <v>42.8</v>
      </c>
      <c r="I151" s="37">
        <f t="shared" si="7"/>
        <v>100</v>
      </c>
    </row>
    <row r="152" spans="1:9" ht="15.75" customHeight="1">
      <c r="A152" s="5" t="s">
        <v>189</v>
      </c>
      <c r="B152" s="5">
        <v>992</v>
      </c>
      <c r="C152" s="6" t="s">
        <v>30</v>
      </c>
      <c r="D152" s="6" t="s">
        <v>30</v>
      </c>
      <c r="E152" s="6" t="s">
        <v>103</v>
      </c>
      <c r="F152" s="6"/>
      <c r="G152" s="11">
        <f>G153</f>
        <v>42.8</v>
      </c>
      <c r="H152" s="11">
        <f>H153</f>
        <v>42.8</v>
      </c>
      <c r="I152" s="37">
        <f t="shared" si="7"/>
        <v>100</v>
      </c>
    </row>
    <row r="153" spans="1:9" ht="31.5">
      <c r="A153" s="5" t="s">
        <v>50</v>
      </c>
      <c r="B153" s="5">
        <v>992</v>
      </c>
      <c r="C153" s="6" t="s">
        <v>30</v>
      </c>
      <c r="D153" s="6" t="s">
        <v>30</v>
      </c>
      <c r="E153" s="6" t="s">
        <v>103</v>
      </c>
      <c r="F153" s="6" t="s">
        <v>51</v>
      </c>
      <c r="G153" s="11">
        <v>42.8</v>
      </c>
      <c r="H153" s="37">
        <v>42.8</v>
      </c>
      <c r="I153" s="37">
        <f t="shared" si="7"/>
        <v>100</v>
      </c>
    </row>
    <row r="154" spans="1:9" s="10" customFormat="1" ht="16.5" customHeight="1">
      <c r="A154" s="7" t="s">
        <v>41</v>
      </c>
      <c r="B154" s="7">
        <v>992</v>
      </c>
      <c r="C154" s="8" t="s">
        <v>31</v>
      </c>
      <c r="D154" s="8"/>
      <c r="E154" s="8"/>
      <c r="F154" s="8"/>
      <c r="G154" s="9">
        <f>G155</f>
        <v>9234.900000000001</v>
      </c>
      <c r="H154" s="9">
        <f>H155</f>
        <v>9200.100000000002</v>
      </c>
      <c r="I154" s="38">
        <f t="shared" si="7"/>
        <v>99.62316863203718</v>
      </c>
    </row>
    <row r="155" spans="1:9" ht="15.75">
      <c r="A155" s="5" t="s">
        <v>32</v>
      </c>
      <c r="B155" s="5">
        <v>992</v>
      </c>
      <c r="C155" s="6" t="s">
        <v>31</v>
      </c>
      <c r="D155" s="6" t="s">
        <v>10</v>
      </c>
      <c r="E155" s="6"/>
      <c r="F155" s="6"/>
      <c r="G155" s="11">
        <f>G156</f>
        <v>9234.900000000001</v>
      </c>
      <c r="H155" s="11">
        <f>H156</f>
        <v>9200.100000000002</v>
      </c>
      <c r="I155" s="37">
        <f t="shared" si="7"/>
        <v>99.62316863203718</v>
      </c>
    </row>
    <row r="156" spans="1:9" ht="45.75" customHeight="1">
      <c r="A156" s="5" t="s">
        <v>187</v>
      </c>
      <c r="B156" s="5">
        <v>992</v>
      </c>
      <c r="C156" s="6" t="s">
        <v>31</v>
      </c>
      <c r="D156" s="6" t="s">
        <v>10</v>
      </c>
      <c r="E156" s="6" t="s">
        <v>83</v>
      </c>
      <c r="F156" s="6"/>
      <c r="G156" s="11">
        <f>G157+G162+G166</f>
        <v>9234.900000000001</v>
      </c>
      <c r="H156" s="11">
        <f>H157+H162+H166</f>
        <v>9200.100000000002</v>
      </c>
      <c r="I156" s="37">
        <f t="shared" si="7"/>
        <v>99.62316863203718</v>
      </c>
    </row>
    <row r="157" spans="1:9" ht="33.75" customHeight="1">
      <c r="A157" s="5" t="s">
        <v>191</v>
      </c>
      <c r="B157" s="5">
        <v>992</v>
      </c>
      <c r="C157" s="6" t="s">
        <v>31</v>
      </c>
      <c r="D157" s="6" t="s">
        <v>10</v>
      </c>
      <c r="E157" s="6" t="s">
        <v>84</v>
      </c>
      <c r="F157" s="6"/>
      <c r="G157" s="11">
        <f>G158</f>
        <v>6893.800000000001</v>
      </c>
      <c r="H157" s="11">
        <f>H158</f>
        <v>6863.900000000001</v>
      </c>
      <c r="I157" s="37">
        <f t="shared" si="7"/>
        <v>99.56627694450086</v>
      </c>
    </row>
    <row r="158" spans="1:9" ht="31.5">
      <c r="A158" s="5" t="s">
        <v>47</v>
      </c>
      <c r="B158" s="5">
        <v>992</v>
      </c>
      <c r="C158" s="6" t="s">
        <v>31</v>
      </c>
      <c r="D158" s="6" t="s">
        <v>10</v>
      </c>
      <c r="E158" s="6" t="s">
        <v>85</v>
      </c>
      <c r="F158" s="6"/>
      <c r="G158" s="11">
        <f>G159+G160+G161</f>
        <v>6893.800000000001</v>
      </c>
      <c r="H158" s="11">
        <f>H159+H160+H161</f>
        <v>6863.900000000001</v>
      </c>
      <c r="I158" s="37">
        <f t="shared" si="7"/>
        <v>99.56627694450086</v>
      </c>
    </row>
    <row r="159" spans="1:9" ht="78" customHeight="1">
      <c r="A159" s="5" t="s">
        <v>48</v>
      </c>
      <c r="B159" s="5">
        <v>992</v>
      </c>
      <c r="C159" s="6" t="s">
        <v>31</v>
      </c>
      <c r="D159" s="6" t="s">
        <v>10</v>
      </c>
      <c r="E159" s="6" t="s">
        <v>85</v>
      </c>
      <c r="F159" s="6" t="s">
        <v>49</v>
      </c>
      <c r="G159" s="11">
        <v>5228.8</v>
      </c>
      <c r="H159" s="37">
        <v>5228.8</v>
      </c>
      <c r="I159" s="37">
        <f t="shared" si="7"/>
        <v>100</v>
      </c>
    </row>
    <row r="160" spans="1:9" ht="31.5">
      <c r="A160" s="5" t="s">
        <v>50</v>
      </c>
      <c r="B160" s="5">
        <v>992</v>
      </c>
      <c r="C160" s="6" t="s">
        <v>31</v>
      </c>
      <c r="D160" s="6" t="s">
        <v>10</v>
      </c>
      <c r="E160" s="6" t="s">
        <v>85</v>
      </c>
      <c r="F160" s="6" t="s">
        <v>51</v>
      </c>
      <c r="G160" s="11">
        <v>1664.9</v>
      </c>
      <c r="H160" s="37">
        <v>1635</v>
      </c>
      <c r="I160" s="37">
        <f t="shared" si="7"/>
        <v>98.20409634212265</v>
      </c>
    </row>
    <row r="161" spans="1:9" ht="15.75">
      <c r="A161" s="5" t="s">
        <v>56</v>
      </c>
      <c r="B161" s="5">
        <v>992</v>
      </c>
      <c r="C161" s="6" t="s">
        <v>31</v>
      </c>
      <c r="D161" s="6" t="s">
        <v>10</v>
      </c>
      <c r="E161" s="6" t="s">
        <v>85</v>
      </c>
      <c r="F161" s="6" t="s">
        <v>57</v>
      </c>
      <c r="G161" s="11">
        <v>0.1</v>
      </c>
      <c r="H161" s="37">
        <v>0.1</v>
      </c>
      <c r="I161" s="37">
        <f t="shared" si="7"/>
        <v>100</v>
      </c>
    </row>
    <row r="162" spans="1:9" ht="31.5">
      <c r="A162" s="5" t="s">
        <v>192</v>
      </c>
      <c r="B162" s="5">
        <v>992</v>
      </c>
      <c r="C162" s="6" t="s">
        <v>31</v>
      </c>
      <c r="D162" s="6" t="s">
        <v>10</v>
      </c>
      <c r="E162" s="6" t="s">
        <v>87</v>
      </c>
      <c r="F162" s="6"/>
      <c r="G162" s="11">
        <f>G163</f>
        <v>2085.3999999999996</v>
      </c>
      <c r="H162" s="11">
        <f>H163</f>
        <v>2080.5</v>
      </c>
      <c r="I162" s="37">
        <f t="shared" si="7"/>
        <v>99.76503308717753</v>
      </c>
    </row>
    <row r="163" spans="1:9" ht="31.5">
      <c r="A163" s="5" t="s">
        <v>47</v>
      </c>
      <c r="B163" s="5">
        <v>992</v>
      </c>
      <c r="C163" s="6" t="s">
        <v>31</v>
      </c>
      <c r="D163" s="6" t="s">
        <v>10</v>
      </c>
      <c r="E163" s="6" t="s">
        <v>193</v>
      </c>
      <c r="F163" s="6"/>
      <c r="G163" s="11">
        <f>G164+G165</f>
        <v>2085.3999999999996</v>
      </c>
      <c r="H163" s="11">
        <f>H164+H165</f>
        <v>2080.5</v>
      </c>
      <c r="I163" s="37">
        <f t="shared" si="7"/>
        <v>99.76503308717753</v>
      </c>
    </row>
    <row r="164" spans="1:9" ht="78.75" customHeight="1">
      <c r="A164" s="5" t="s">
        <v>48</v>
      </c>
      <c r="B164" s="5">
        <v>992</v>
      </c>
      <c r="C164" s="6" t="s">
        <v>31</v>
      </c>
      <c r="D164" s="6" t="s">
        <v>10</v>
      </c>
      <c r="E164" s="6" t="s">
        <v>193</v>
      </c>
      <c r="F164" s="6" t="s">
        <v>49</v>
      </c>
      <c r="G164" s="11">
        <v>649.8</v>
      </c>
      <c r="H164" s="37">
        <v>649.8</v>
      </c>
      <c r="I164" s="37">
        <f t="shared" si="7"/>
        <v>100</v>
      </c>
    </row>
    <row r="165" spans="1:9" ht="31.5">
      <c r="A165" s="5" t="s">
        <v>50</v>
      </c>
      <c r="B165" s="5">
        <v>992</v>
      </c>
      <c r="C165" s="6" t="s">
        <v>31</v>
      </c>
      <c r="D165" s="6" t="s">
        <v>10</v>
      </c>
      <c r="E165" s="6" t="s">
        <v>193</v>
      </c>
      <c r="F165" s="6" t="s">
        <v>51</v>
      </c>
      <c r="G165" s="11">
        <v>1435.6</v>
      </c>
      <c r="H165" s="37">
        <v>1430.7</v>
      </c>
      <c r="I165" s="37">
        <f t="shared" si="7"/>
        <v>99.65867929785458</v>
      </c>
    </row>
    <row r="166" spans="1:9" ht="31.5">
      <c r="A166" s="5" t="s">
        <v>190</v>
      </c>
      <c r="B166" s="5">
        <v>992</v>
      </c>
      <c r="C166" s="6" t="s">
        <v>31</v>
      </c>
      <c r="D166" s="6" t="s">
        <v>10</v>
      </c>
      <c r="E166" s="6" t="s">
        <v>88</v>
      </c>
      <c r="F166" s="6"/>
      <c r="G166" s="11">
        <f>G167</f>
        <v>255.7</v>
      </c>
      <c r="H166" s="11">
        <f>H167</f>
        <v>255.7</v>
      </c>
      <c r="I166" s="37">
        <f t="shared" si="7"/>
        <v>100</v>
      </c>
    </row>
    <row r="167" spans="1:9" ht="31.5">
      <c r="A167" s="5" t="s">
        <v>189</v>
      </c>
      <c r="B167" s="5">
        <v>992</v>
      </c>
      <c r="C167" s="6" t="s">
        <v>31</v>
      </c>
      <c r="D167" s="6" t="s">
        <v>10</v>
      </c>
      <c r="E167" s="6" t="s">
        <v>103</v>
      </c>
      <c r="F167" s="6"/>
      <c r="G167" s="11">
        <f>G168</f>
        <v>255.7</v>
      </c>
      <c r="H167" s="11">
        <f>H168</f>
        <v>255.7</v>
      </c>
      <c r="I167" s="37">
        <f t="shared" si="7"/>
        <v>100</v>
      </c>
    </row>
    <row r="168" spans="1:9" ht="31.5">
      <c r="A168" s="5" t="s">
        <v>50</v>
      </c>
      <c r="B168" s="5">
        <v>992</v>
      </c>
      <c r="C168" s="6" t="s">
        <v>31</v>
      </c>
      <c r="D168" s="6" t="s">
        <v>10</v>
      </c>
      <c r="E168" s="6" t="s">
        <v>103</v>
      </c>
      <c r="F168" s="6" t="s">
        <v>51</v>
      </c>
      <c r="G168" s="11">
        <v>255.7</v>
      </c>
      <c r="H168" s="41">
        <v>255.7</v>
      </c>
      <c r="I168" s="37">
        <f t="shared" si="7"/>
        <v>100</v>
      </c>
    </row>
    <row r="169" spans="1:9" ht="16.5" customHeight="1">
      <c r="A169" s="7" t="s">
        <v>33</v>
      </c>
      <c r="B169" s="7">
        <v>992</v>
      </c>
      <c r="C169" s="8" t="s">
        <v>34</v>
      </c>
      <c r="D169" s="8"/>
      <c r="E169" s="8"/>
      <c r="F169" s="8"/>
      <c r="G169" s="9">
        <f>G170+G182</f>
        <v>6098.9</v>
      </c>
      <c r="H169" s="9">
        <f>H170+H182</f>
        <v>4869.000000000001</v>
      </c>
      <c r="I169" s="38">
        <f aca="true" t="shared" si="12" ref="I169:I181">H169/G169*100</f>
        <v>79.83406843857091</v>
      </c>
    </row>
    <row r="170" spans="1:9" s="4" customFormat="1" ht="16.5" customHeight="1">
      <c r="A170" s="5" t="s">
        <v>113</v>
      </c>
      <c r="B170" s="5">
        <v>992</v>
      </c>
      <c r="C170" s="6" t="s">
        <v>34</v>
      </c>
      <c r="D170" s="6" t="s">
        <v>10</v>
      </c>
      <c r="E170" s="6"/>
      <c r="F170" s="6"/>
      <c r="G170" s="11">
        <f>G171+G175</f>
        <v>150.9</v>
      </c>
      <c r="H170" s="11">
        <f>H171+H175</f>
        <v>150.79999999999998</v>
      </c>
      <c r="I170" s="37">
        <f t="shared" si="12"/>
        <v>99.93373094764743</v>
      </c>
    </row>
    <row r="171" spans="1:9" s="4" customFormat="1" ht="47.25">
      <c r="A171" s="5" t="s">
        <v>161</v>
      </c>
      <c r="B171" s="5">
        <v>992</v>
      </c>
      <c r="C171" s="6" t="s">
        <v>34</v>
      </c>
      <c r="D171" s="6" t="s">
        <v>10</v>
      </c>
      <c r="E171" s="6" t="s">
        <v>74</v>
      </c>
      <c r="F171" s="6"/>
      <c r="G171" s="11">
        <f aca="true" t="shared" si="13" ref="G171:H173">G172</f>
        <v>28.6</v>
      </c>
      <c r="H171" s="11">
        <f t="shared" si="13"/>
        <v>28.6</v>
      </c>
      <c r="I171" s="37">
        <f>H171/G171*100</f>
        <v>100</v>
      </c>
    </row>
    <row r="172" spans="1:9" s="4" customFormat="1" ht="15.75" customHeight="1">
      <c r="A172" s="5" t="s">
        <v>170</v>
      </c>
      <c r="B172" s="5">
        <v>992</v>
      </c>
      <c r="C172" s="6" t="s">
        <v>34</v>
      </c>
      <c r="D172" s="6" t="s">
        <v>10</v>
      </c>
      <c r="E172" s="6" t="s">
        <v>76</v>
      </c>
      <c r="F172" s="6"/>
      <c r="G172" s="11">
        <f t="shared" si="13"/>
        <v>28.6</v>
      </c>
      <c r="H172" s="11">
        <f t="shared" si="13"/>
        <v>28.6</v>
      </c>
      <c r="I172" s="37">
        <f>H172/G172*100</f>
        <v>100</v>
      </c>
    </row>
    <row r="173" spans="1:9" s="36" customFormat="1" ht="31.5">
      <c r="A173" s="5" t="s">
        <v>171</v>
      </c>
      <c r="B173" s="5">
        <v>992</v>
      </c>
      <c r="C173" s="6" t="s">
        <v>34</v>
      </c>
      <c r="D173" s="6" t="s">
        <v>10</v>
      </c>
      <c r="E173" s="6" t="s">
        <v>100</v>
      </c>
      <c r="F173" s="6"/>
      <c r="G173" s="11">
        <f t="shared" si="13"/>
        <v>28.6</v>
      </c>
      <c r="H173" s="11">
        <f t="shared" si="13"/>
        <v>28.6</v>
      </c>
      <c r="I173" s="37">
        <f>H173/G173*100</f>
        <v>100</v>
      </c>
    </row>
    <row r="174" spans="1:9" s="36" customFormat="1" ht="31.5">
      <c r="A174" s="5" t="s">
        <v>50</v>
      </c>
      <c r="B174" s="5">
        <v>992</v>
      </c>
      <c r="C174" s="6" t="s">
        <v>34</v>
      </c>
      <c r="D174" s="6" t="s">
        <v>10</v>
      </c>
      <c r="E174" s="6" t="s">
        <v>100</v>
      </c>
      <c r="F174" s="6" t="s">
        <v>51</v>
      </c>
      <c r="G174" s="11">
        <v>28.6</v>
      </c>
      <c r="H174" s="42">
        <v>28.6</v>
      </c>
      <c r="I174" s="37">
        <f>H174/G174*100</f>
        <v>100</v>
      </c>
    </row>
    <row r="175" spans="1:9" s="4" customFormat="1" ht="47.25">
      <c r="A175" s="5" t="s">
        <v>161</v>
      </c>
      <c r="B175" s="5">
        <v>992</v>
      </c>
      <c r="C175" s="6" t="s">
        <v>34</v>
      </c>
      <c r="D175" s="6" t="s">
        <v>10</v>
      </c>
      <c r="E175" s="6" t="s">
        <v>83</v>
      </c>
      <c r="F175" s="6"/>
      <c r="G175" s="11">
        <f>G176+G179</f>
        <v>122.3</v>
      </c>
      <c r="H175" s="11">
        <f>H176+H179</f>
        <v>122.19999999999999</v>
      </c>
      <c r="I175" s="37">
        <f t="shared" si="12"/>
        <v>99.9182338511856</v>
      </c>
    </row>
    <row r="176" spans="1:9" s="4" customFormat="1" ht="15.75" customHeight="1">
      <c r="A176" s="5" t="s">
        <v>170</v>
      </c>
      <c r="B176" s="5">
        <v>992</v>
      </c>
      <c r="C176" s="6" t="s">
        <v>34</v>
      </c>
      <c r="D176" s="6" t="s">
        <v>10</v>
      </c>
      <c r="E176" s="6" t="s">
        <v>86</v>
      </c>
      <c r="F176" s="6"/>
      <c r="G176" s="11">
        <f>G177</f>
        <v>42.7</v>
      </c>
      <c r="H176" s="11">
        <f>H177</f>
        <v>42.6</v>
      </c>
      <c r="I176" s="37">
        <f>H176/G176*100</f>
        <v>99.76580796252928</v>
      </c>
    </row>
    <row r="177" spans="1:9" s="36" customFormat="1" ht="31.5">
      <c r="A177" s="5" t="s">
        <v>171</v>
      </c>
      <c r="B177" s="5">
        <v>992</v>
      </c>
      <c r="C177" s="6" t="s">
        <v>34</v>
      </c>
      <c r="D177" s="6" t="s">
        <v>10</v>
      </c>
      <c r="E177" s="6" t="s">
        <v>142</v>
      </c>
      <c r="F177" s="6"/>
      <c r="G177" s="11">
        <f>G178</f>
        <v>42.7</v>
      </c>
      <c r="H177" s="11">
        <f>H178</f>
        <v>42.6</v>
      </c>
      <c r="I177" s="37">
        <f>H177/G177*100</f>
        <v>99.76580796252928</v>
      </c>
    </row>
    <row r="178" spans="1:9" s="36" customFormat="1" ht="31.5">
      <c r="A178" s="5" t="s">
        <v>50</v>
      </c>
      <c r="B178" s="5">
        <v>992</v>
      </c>
      <c r="C178" s="6" t="s">
        <v>34</v>
      </c>
      <c r="D178" s="6" t="s">
        <v>10</v>
      </c>
      <c r="E178" s="6" t="s">
        <v>142</v>
      </c>
      <c r="F178" s="6" t="s">
        <v>51</v>
      </c>
      <c r="G178" s="11">
        <v>42.7</v>
      </c>
      <c r="H178" s="42">
        <v>42.6</v>
      </c>
      <c r="I178" s="37">
        <f>H178/G178*100</f>
        <v>99.76580796252928</v>
      </c>
    </row>
    <row r="179" spans="1:9" s="4" customFormat="1" ht="15.75" customHeight="1">
      <c r="A179" s="5" t="s">
        <v>170</v>
      </c>
      <c r="B179" s="5">
        <v>992</v>
      </c>
      <c r="C179" s="6" t="s">
        <v>34</v>
      </c>
      <c r="D179" s="6" t="s">
        <v>10</v>
      </c>
      <c r="E179" s="6" t="s">
        <v>88</v>
      </c>
      <c r="F179" s="6"/>
      <c r="G179" s="11">
        <f>G180</f>
        <v>79.6</v>
      </c>
      <c r="H179" s="11">
        <f>H180</f>
        <v>79.6</v>
      </c>
      <c r="I179" s="37">
        <f t="shared" si="12"/>
        <v>100</v>
      </c>
    </row>
    <row r="180" spans="1:9" s="36" customFormat="1" ht="31.5">
      <c r="A180" s="5" t="s">
        <v>171</v>
      </c>
      <c r="B180" s="5">
        <v>992</v>
      </c>
      <c r="C180" s="6" t="s">
        <v>34</v>
      </c>
      <c r="D180" s="6" t="s">
        <v>10</v>
      </c>
      <c r="E180" s="6" t="s">
        <v>103</v>
      </c>
      <c r="F180" s="6"/>
      <c r="G180" s="11">
        <f>G181</f>
        <v>79.6</v>
      </c>
      <c r="H180" s="11">
        <f>H181</f>
        <v>79.6</v>
      </c>
      <c r="I180" s="37">
        <f t="shared" si="12"/>
        <v>100</v>
      </c>
    </row>
    <row r="181" spans="1:9" s="36" customFormat="1" ht="31.5">
      <c r="A181" s="5" t="s">
        <v>50</v>
      </c>
      <c r="B181" s="5">
        <v>992</v>
      </c>
      <c r="C181" s="6" t="s">
        <v>34</v>
      </c>
      <c r="D181" s="6" t="s">
        <v>10</v>
      </c>
      <c r="E181" s="6" t="s">
        <v>103</v>
      </c>
      <c r="F181" s="6" t="s">
        <v>51</v>
      </c>
      <c r="G181" s="11">
        <v>79.6</v>
      </c>
      <c r="H181" s="42">
        <v>79.6</v>
      </c>
      <c r="I181" s="37">
        <f t="shared" si="12"/>
        <v>100</v>
      </c>
    </row>
    <row r="182" spans="1:9" s="4" customFormat="1" ht="16.5" customHeight="1">
      <c r="A182" s="5" t="s">
        <v>194</v>
      </c>
      <c r="B182" s="5">
        <v>992</v>
      </c>
      <c r="C182" s="6" t="s">
        <v>34</v>
      </c>
      <c r="D182" s="6" t="s">
        <v>12</v>
      </c>
      <c r="E182" s="6"/>
      <c r="F182" s="6"/>
      <c r="G182" s="11">
        <f>G183</f>
        <v>5948</v>
      </c>
      <c r="H182" s="11">
        <f>H183</f>
        <v>4718.200000000001</v>
      </c>
      <c r="I182" s="37">
        <f aca="true" t="shared" si="14" ref="I182:I188">H182/G182*100</f>
        <v>79.32414256893074</v>
      </c>
    </row>
    <row r="183" spans="1:9" s="4" customFormat="1" ht="47.25">
      <c r="A183" s="5" t="s">
        <v>161</v>
      </c>
      <c r="B183" s="5">
        <v>992</v>
      </c>
      <c r="C183" s="6" t="s">
        <v>34</v>
      </c>
      <c r="D183" s="6" t="s">
        <v>12</v>
      </c>
      <c r="E183" s="6" t="s">
        <v>74</v>
      </c>
      <c r="F183" s="6"/>
      <c r="G183" s="11">
        <f>G184</f>
        <v>5948</v>
      </c>
      <c r="H183" s="11">
        <f>H184</f>
        <v>4718.200000000001</v>
      </c>
      <c r="I183" s="37">
        <f t="shared" si="14"/>
        <v>79.32414256893074</v>
      </c>
    </row>
    <row r="184" spans="1:9" s="4" customFormat="1" ht="15.75" customHeight="1">
      <c r="A184" s="5" t="s">
        <v>170</v>
      </c>
      <c r="B184" s="5">
        <v>992</v>
      </c>
      <c r="C184" s="6" t="s">
        <v>34</v>
      </c>
      <c r="D184" s="6" t="s">
        <v>12</v>
      </c>
      <c r="E184" s="6" t="s">
        <v>76</v>
      </c>
      <c r="F184" s="6"/>
      <c r="G184" s="11">
        <f>G185+G187</f>
        <v>5948</v>
      </c>
      <c r="H184" s="11">
        <f>H185+H187</f>
        <v>4718.200000000001</v>
      </c>
      <c r="I184" s="37">
        <f t="shared" si="14"/>
        <v>79.32414256893074</v>
      </c>
    </row>
    <row r="185" spans="1:9" s="36" customFormat="1" ht="31.5">
      <c r="A185" s="5" t="s">
        <v>171</v>
      </c>
      <c r="B185" s="5">
        <v>992</v>
      </c>
      <c r="C185" s="6" t="s">
        <v>34</v>
      </c>
      <c r="D185" s="6" t="s">
        <v>12</v>
      </c>
      <c r="E185" s="6" t="s">
        <v>100</v>
      </c>
      <c r="F185" s="6"/>
      <c r="G185" s="11">
        <f>G186</f>
        <v>665.3</v>
      </c>
      <c r="H185" s="11">
        <f>H186</f>
        <v>65.1</v>
      </c>
      <c r="I185" s="37">
        <f>H185/G185*100</f>
        <v>9.78505937171201</v>
      </c>
    </row>
    <row r="186" spans="1:9" s="36" customFormat="1" ht="47.25">
      <c r="A186" s="5" t="s">
        <v>195</v>
      </c>
      <c r="B186" s="5">
        <v>992</v>
      </c>
      <c r="C186" s="6" t="s">
        <v>34</v>
      </c>
      <c r="D186" s="6" t="s">
        <v>12</v>
      </c>
      <c r="E186" s="6" t="s">
        <v>100</v>
      </c>
      <c r="F186" s="6" t="s">
        <v>196</v>
      </c>
      <c r="G186" s="11">
        <v>665.3</v>
      </c>
      <c r="H186" s="42">
        <v>65.1</v>
      </c>
      <c r="I186" s="37">
        <f>H186/G186*100</f>
        <v>9.78505937171201</v>
      </c>
    </row>
    <row r="187" spans="1:9" s="36" customFormat="1" ht="31.5">
      <c r="A187" s="5" t="s">
        <v>197</v>
      </c>
      <c r="B187" s="5">
        <v>992</v>
      </c>
      <c r="C187" s="6" t="s">
        <v>34</v>
      </c>
      <c r="D187" s="6" t="s">
        <v>12</v>
      </c>
      <c r="E187" s="6" t="s">
        <v>198</v>
      </c>
      <c r="F187" s="6"/>
      <c r="G187" s="11">
        <f>G188</f>
        <v>5282.7</v>
      </c>
      <c r="H187" s="11">
        <f>H188</f>
        <v>4653.1</v>
      </c>
      <c r="I187" s="37">
        <f t="shared" si="14"/>
        <v>88.08185208321503</v>
      </c>
    </row>
    <row r="188" spans="1:9" s="36" customFormat="1" ht="47.25">
      <c r="A188" s="5" t="s">
        <v>195</v>
      </c>
      <c r="B188" s="5">
        <v>992</v>
      </c>
      <c r="C188" s="6" t="s">
        <v>34</v>
      </c>
      <c r="D188" s="6" t="s">
        <v>12</v>
      </c>
      <c r="E188" s="6" t="s">
        <v>198</v>
      </c>
      <c r="F188" s="6" t="s">
        <v>196</v>
      </c>
      <c r="G188" s="11">
        <v>5282.7</v>
      </c>
      <c r="H188" s="43">
        <v>4653.1</v>
      </c>
      <c r="I188" s="37">
        <f t="shared" si="14"/>
        <v>88.08185208321503</v>
      </c>
    </row>
    <row r="189" spans="1:8" s="2" customFormat="1" ht="15.75">
      <c r="A189" s="5"/>
      <c r="B189" s="5"/>
      <c r="C189" s="6"/>
      <c r="D189" s="6"/>
      <c r="E189" s="6"/>
      <c r="F189" s="6"/>
      <c r="G189" s="11"/>
      <c r="H189" s="36"/>
    </row>
    <row r="190" spans="1:8" s="2" customFormat="1" ht="15.75">
      <c r="A190" s="5"/>
      <c r="B190" s="5"/>
      <c r="C190" s="6"/>
      <c r="D190" s="6"/>
      <c r="E190" s="6"/>
      <c r="F190" s="6"/>
      <c r="G190" s="11"/>
      <c r="H190" s="36"/>
    </row>
    <row r="191" spans="1:8" s="2" customFormat="1" ht="15.75">
      <c r="A191" s="5"/>
      <c r="B191" s="5"/>
      <c r="C191" s="6"/>
      <c r="D191" s="6"/>
      <c r="E191" s="6"/>
      <c r="F191" s="6"/>
      <c r="G191" s="11"/>
      <c r="H191" s="36"/>
    </row>
    <row r="192" spans="1:2" ht="15.75" customHeight="1">
      <c r="A192" s="28" t="s">
        <v>35</v>
      </c>
      <c r="B192" s="28"/>
    </row>
    <row r="193" spans="1:2" ht="15.75" customHeight="1">
      <c r="A193" s="28" t="s">
        <v>36</v>
      </c>
      <c r="B193" s="28"/>
    </row>
    <row r="194" spans="1:7" ht="15.75" customHeight="1">
      <c r="A194" s="28" t="s">
        <v>0</v>
      </c>
      <c r="B194" s="28"/>
      <c r="E194" s="44" t="s">
        <v>37</v>
      </c>
      <c r="F194" s="44"/>
      <c r="G194" s="44"/>
    </row>
    <row r="195" spans="1:2" ht="15.75">
      <c r="A195" s="20"/>
      <c r="B195" s="20"/>
    </row>
  </sheetData>
  <sheetProtection/>
  <mergeCells count="8">
    <mergeCell ref="E194:G194"/>
    <mergeCell ref="F7:I7"/>
    <mergeCell ref="A1:I1"/>
    <mergeCell ref="A2:I2"/>
    <mergeCell ref="A3:I3"/>
    <mergeCell ref="A4:I4"/>
    <mergeCell ref="A5:I5"/>
    <mergeCell ref="A6:I6"/>
  </mergeCells>
  <printOptions/>
  <pageMargins left="0.984251968503937" right="0.1968503937007874" top="0.3937007874015748" bottom="0.3937007874015748" header="0.5118110236220472" footer="0.5118110236220472"/>
  <pageSetup firstPageNumber="1" useFirstPageNumber="1"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Таня</cp:lastModifiedBy>
  <cp:lastPrinted>2021-04-14T06:54:12Z</cp:lastPrinted>
  <dcterms:created xsi:type="dcterms:W3CDTF">2011-02-17T13:40:34Z</dcterms:created>
  <dcterms:modified xsi:type="dcterms:W3CDTF">2022-04-13T13:04:04Z</dcterms:modified>
  <cp:category/>
  <cp:version/>
  <cp:contentType/>
  <cp:contentStatus/>
</cp:coreProperties>
</file>