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23040" windowHeight="8490" activeTab="10"/>
  </bookViews>
  <sheets>
    <sheet name="Прил 2" sheetId="1" r:id="rId1"/>
    <sheet name="Прил 3" sheetId="2" r:id="rId2"/>
    <sheet name="Прил 4" sheetId="3" r:id="rId3"/>
    <sheet name="Прил 5" sheetId="4" r:id="rId4"/>
    <sheet name="Прил 6" sheetId="6" r:id="rId5"/>
    <sheet name="Прил 7" sheetId="7" r:id="rId6"/>
    <sheet name="Прил 8" sheetId="10" r:id="rId7"/>
    <sheet name="Прил 9" sheetId="11" r:id="rId8"/>
    <sheet name="Прил 10" sheetId="9" r:id="rId9"/>
    <sheet name="Прил 11" sheetId="12" r:id="rId10"/>
    <sheet name="Прил 12" sheetId="5" r:id="rId11"/>
    <sheet name="Прил 13" sheetId="13" r:id="rId12"/>
  </sheets>
  <definedNames>
    <definedName name="_xlnm.Print_Area" localSheetId="8">'Прил 10'!$A$1:$G$175</definedName>
    <definedName name="_xlnm.Print_Area" localSheetId="9">'Прил 11'!$A$1:$H$157</definedName>
    <definedName name="_xlnm.Print_Area" localSheetId="10">'Прил 12'!$A$1:$E$26</definedName>
    <definedName name="_xlnm.Print_Area" localSheetId="11">'Прил 13'!$A$1:$F$26</definedName>
    <definedName name="_xlnm.Print_Area" localSheetId="0">'Прил 2'!$A$1:$D$42</definedName>
    <definedName name="_xlnm.Print_Area" localSheetId="1">'Прил 3'!$A$1:$E$44</definedName>
    <definedName name="_xlnm.Print_Area" localSheetId="2">'Прил 4'!$A$1:$E$37</definedName>
    <definedName name="_xlnm.Print_Area" localSheetId="3">'Прил 5'!$A$1:$F$37</definedName>
    <definedName name="_xlnm.Print_Area" localSheetId="4">'Прил 6'!$A$1:$D$60</definedName>
    <definedName name="_xlnm.Print_Area" localSheetId="5">'Прил 7'!$A$1:$E$60</definedName>
    <definedName name="_xlnm.Print_Area" localSheetId="6">'Прил 8'!$A$1:$D$126</definedName>
    <definedName name="_xlnm.Print_Area" localSheetId="7">'Прил 9'!$A$1:$E$108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1" l="1"/>
  <c r="E67" i="11"/>
  <c r="D68" i="11"/>
  <c r="H55" i="12" l="1"/>
  <c r="G55" i="12"/>
  <c r="G166" i="9" l="1"/>
  <c r="G142" i="9"/>
  <c r="G69" i="9" l="1"/>
  <c r="G70" i="9"/>
  <c r="D117" i="10"/>
  <c r="D116" i="10" s="1"/>
  <c r="D43" i="10"/>
  <c r="E100" i="11" l="1"/>
  <c r="E99" i="11" s="1"/>
  <c r="D100" i="11"/>
  <c r="D99" i="11" s="1"/>
  <c r="F21" i="13" l="1"/>
  <c r="F20" i="13" s="1"/>
  <c r="F19" i="13" s="1"/>
  <c r="F17" i="13"/>
  <c r="F16" i="13" s="1"/>
  <c r="F15" i="13" s="1"/>
  <c r="E21" i="13"/>
  <c r="E20" i="13" s="1"/>
  <c r="E19" i="13" s="1"/>
  <c r="E17" i="13"/>
  <c r="E16" i="13"/>
  <c r="E15" i="13" s="1"/>
  <c r="E52" i="7"/>
  <c r="E48" i="7"/>
  <c r="E44" i="7"/>
  <c r="E40" i="7"/>
  <c r="E34" i="7"/>
  <c r="E28" i="7"/>
  <c r="E24" i="7"/>
  <c r="E14" i="7"/>
  <c r="D14" i="7"/>
  <c r="D52" i="7"/>
  <c r="D48" i="7"/>
  <c r="D44" i="7"/>
  <c r="D40" i="7"/>
  <c r="D34" i="7"/>
  <c r="D28" i="7"/>
  <c r="D24" i="7"/>
  <c r="D42" i="6"/>
  <c r="D36" i="6"/>
  <c r="D14" i="6"/>
  <c r="D12" i="7" l="1"/>
  <c r="E12" i="7"/>
  <c r="F14" i="13"/>
  <c r="F12" i="13" s="1"/>
  <c r="E14" i="13"/>
  <c r="E12" i="13" s="1"/>
  <c r="E21" i="5"/>
  <c r="E20" i="5" s="1"/>
  <c r="E19" i="5" s="1"/>
  <c r="E14" i="5" s="1"/>
  <c r="E12" i="5" s="1"/>
  <c r="E17" i="5"/>
  <c r="E16" i="5" s="1"/>
  <c r="E15" i="5" s="1"/>
  <c r="H151" i="12"/>
  <c r="H150" i="12" s="1"/>
  <c r="G151" i="12"/>
  <c r="G150" i="12" s="1"/>
  <c r="H148" i="12"/>
  <c r="G148" i="12"/>
  <c r="H142" i="12"/>
  <c r="H141" i="12" s="1"/>
  <c r="G142" i="12"/>
  <c r="G141" i="12" s="1"/>
  <c r="H138" i="12"/>
  <c r="H137" i="12" s="1"/>
  <c r="G138" i="12"/>
  <c r="G137" i="12" s="1"/>
  <c r="H133" i="12"/>
  <c r="H132" i="12" s="1"/>
  <c r="G133" i="12"/>
  <c r="G132" i="12" s="1"/>
  <c r="H127" i="12"/>
  <c r="H126" i="12" s="1"/>
  <c r="G127" i="12"/>
  <c r="G126" i="12" s="1"/>
  <c r="H124" i="12"/>
  <c r="H123" i="12" s="1"/>
  <c r="G124" i="12"/>
  <c r="G123" i="12" s="1"/>
  <c r="H118" i="12"/>
  <c r="H117" i="12" s="1"/>
  <c r="H116" i="12" s="1"/>
  <c r="G118" i="12"/>
  <c r="G117" i="12" s="1"/>
  <c r="G116" i="12" s="1"/>
  <c r="H113" i="12"/>
  <c r="G113" i="12"/>
  <c r="H111" i="12"/>
  <c r="G111" i="12"/>
  <c r="H109" i="12"/>
  <c r="G109" i="12"/>
  <c r="H107" i="12"/>
  <c r="G107" i="12"/>
  <c r="G106" i="12" s="1"/>
  <c r="H104" i="12"/>
  <c r="H103" i="12" s="1"/>
  <c r="G104" i="12"/>
  <c r="G103" i="12" s="1"/>
  <c r="H100" i="12"/>
  <c r="H99" i="12" s="1"/>
  <c r="H98" i="12" s="1"/>
  <c r="G100" i="12"/>
  <c r="G99" i="12" s="1"/>
  <c r="G98" i="12" s="1"/>
  <c r="H94" i="12"/>
  <c r="H93" i="12" s="1"/>
  <c r="H92" i="12" s="1"/>
  <c r="H91" i="12" s="1"/>
  <c r="G94" i="12"/>
  <c r="G93" i="12" s="1"/>
  <c r="G92" i="12" s="1"/>
  <c r="G91" i="12" s="1"/>
  <c r="H87" i="12"/>
  <c r="G87" i="12"/>
  <c r="H85" i="12"/>
  <c r="G85" i="12"/>
  <c r="H81" i="12"/>
  <c r="H80" i="12" s="1"/>
  <c r="H79" i="12" s="1"/>
  <c r="G81" i="12"/>
  <c r="G80" i="12" s="1"/>
  <c r="G79" i="12" s="1"/>
  <c r="H75" i="12"/>
  <c r="H74" i="12" s="1"/>
  <c r="H73" i="12" s="1"/>
  <c r="H72" i="12" s="1"/>
  <c r="G75" i="12"/>
  <c r="G74" i="12" s="1"/>
  <c r="G73" i="12" s="1"/>
  <c r="G72" i="12" s="1"/>
  <c r="H70" i="12"/>
  <c r="H69" i="12" s="1"/>
  <c r="G70" i="12"/>
  <c r="G69" i="12" s="1"/>
  <c r="H67" i="12"/>
  <c r="H66" i="12" s="1"/>
  <c r="G67" i="12"/>
  <c r="G66" i="12" s="1"/>
  <c r="H61" i="12"/>
  <c r="G61" i="12"/>
  <c r="H54" i="12"/>
  <c r="H53" i="12" s="1"/>
  <c r="G54" i="12"/>
  <c r="G53" i="12" s="1"/>
  <c r="H51" i="12"/>
  <c r="G51" i="12"/>
  <c r="H49" i="12"/>
  <c r="G49" i="12"/>
  <c r="H44" i="12"/>
  <c r="H43" i="12" s="1"/>
  <c r="G44" i="12"/>
  <c r="G43" i="12" s="1"/>
  <c r="H40" i="12"/>
  <c r="H39" i="12" s="1"/>
  <c r="G40" i="12"/>
  <c r="G39" i="12" s="1"/>
  <c r="H36" i="12"/>
  <c r="H35" i="12" s="1"/>
  <c r="H34" i="12" s="1"/>
  <c r="G36" i="12"/>
  <c r="G35" i="12" s="1"/>
  <c r="G34" i="12" s="1"/>
  <c r="H31" i="12"/>
  <c r="H30" i="12" s="1"/>
  <c r="H29" i="12" s="1"/>
  <c r="G31" i="12"/>
  <c r="G30" i="12" s="1"/>
  <c r="G29" i="12" s="1"/>
  <c r="H27" i="12"/>
  <c r="H26" i="12" s="1"/>
  <c r="H25" i="12" s="1"/>
  <c r="G27" i="12"/>
  <c r="G26" i="12" s="1"/>
  <c r="G25" i="12" s="1"/>
  <c r="H23" i="12"/>
  <c r="H22" i="12" s="1"/>
  <c r="H21" i="12" s="1"/>
  <c r="G23" i="12"/>
  <c r="G22" i="12" s="1"/>
  <c r="G21" i="12" s="1"/>
  <c r="H18" i="12"/>
  <c r="G18" i="12"/>
  <c r="H17" i="12"/>
  <c r="H16" i="12" s="1"/>
  <c r="H15" i="12" s="1"/>
  <c r="G17" i="12"/>
  <c r="G16" i="12" s="1"/>
  <c r="G15" i="12" s="1"/>
  <c r="G170" i="9"/>
  <c r="G169" i="9" s="1"/>
  <c r="G167" i="9"/>
  <c r="G161" i="9"/>
  <c r="G160" i="9" s="1"/>
  <c r="G157" i="9"/>
  <c r="G156" i="9" s="1"/>
  <c r="G152" i="9"/>
  <c r="G151" i="9" s="1"/>
  <c r="G146" i="9"/>
  <c r="G145" i="9" s="1"/>
  <c r="G143" i="9"/>
  <c r="G137" i="9"/>
  <c r="G136" i="9" s="1"/>
  <c r="G135" i="9" s="1"/>
  <c r="G132" i="9"/>
  <c r="G130" i="9"/>
  <c r="G128" i="9"/>
  <c r="G126" i="9"/>
  <c r="G123" i="9"/>
  <c r="G122" i="9" s="1"/>
  <c r="G119" i="9"/>
  <c r="G118" i="9" s="1"/>
  <c r="G117" i="9" s="1"/>
  <c r="G113" i="9"/>
  <c r="G112" i="9" s="1"/>
  <c r="G111" i="9" s="1"/>
  <c r="G110" i="9" s="1"/>
  <c r="G108" i="9"/>
  <c r="G106" i="9"/>
  <c r="G104" i="9"/>
  <c r="G100" i="9"/>
  <c r="G99" i="9" s="1"/>
  <c r="G98" i="9" s="1"/>
  <c r="G94" i="9"/>
  <c r="G93" i="9" s="1"/>
  <c r="G92" i="9" s="1"/>
  <c r="G91" i="9" s="1"/>
  <c r="G89" i="9"/>
  <c r="G88" i="9" s="1"/>
  <c r="G86" i="9"/>
  <c r="G84" i="9"/>
  <c r="G83" i="9" s="1"/>
  <c r="G78" i="9"/>
  <c r="G76" i="9"/>
  <c r="G66" i="9"/>
  <c r="G65" i="9" s="1"/>
  <c r="G64" i="9" s="1"/>
  <c r="G62" i="9"/>
  <c r="G60" i="9"/>
  <c r="G55" i="9"/>
  <c r="G54" i="9" s="1"/>
  <c r="G51" i="9"/>
  <c r="G50" i="9" s="1"/>
  <c r="G47" i="9"/>
  <c r="G46" i="9" s="1"/>
  <c r="G45" i="9" s="1"/>
  <c r="G42" i="9"/>
  <c r="G41" i="9" s="1"/>
  <c r="G40" i="9" s="1"/>
  <c r="G38" i="9"/>
  <c r="G37" i="9" s="1"/>
  <c r="G35" i="9"/>
  <c r="G34" i="9" s="1"/>
  <c r="G32" i="9"/>
  <c r="G31" i="9" s="1"/>
  <c r="G27" i="9"/>
  <c r="G26" i="9" s="1"/>
  <c r="G25" i="9" s="1"/>
  <c r="G23" i="9"/>
  <c r="G22" i="9" s="1"/>
  <c r="G21" i="9" s="1"/>
  <c r="G18" i="9"/>
  <c r="G17" i="9"/>
  <c r="G16" i="9" s="1"/>
  <c r="G15" i="9" s="1"/>
  <c r="H48" i="12" l="1"/>
  <c r="G60" i="12"/>
  <c r="G59" i="12" s="1"/>
  <c r="G58" i="12" s="1"/>
  <c r="G57" i="12" s="1"/>
  <c r="H60" i="12"/>
  <c r="H59" i="12" s="1"/>
  <c r="H58" i="12" s="1"/>
  <c r="H57" i="12" s="1"/>
  <c r="G48" i="12"/>
  <c r="G38" i="12" s="1"/>
  <c r="G33" i="12" s="1"/>
  <c r="H146" i="12"/>
  <c r="H145" i="12" s="1"/>
  <c r="H144" i="12" s="1"/>
  <c r="G65" i="12"/>
  <c r="G64" i="12" s="1"/>
  <c r="G63" i="12" s="1"/>
  <c r="H84" i="12"/>
  <c r="H83" i="12" s="1"/>
  <c r="H78" i="12" s="1"/>
  <c r="H77" i="12" s="1"/>
  <c r="H38" i="12"/>
  <c r="H33" i="12" s="1"/>
  <c r="G122" i="12"/>
  <c r="G121" i="12" s="1"/>
  <c r="G120" i="12" s="1"/>
  <c r="G165" i="9"/>
  <c r="G164" i="9" s="1"/>
  <c r="G163" i="9" s="1"/>
  <c r="G59" i="9"/>
  <c r="G49" i="9" s="1"/>
  <c r="G44" i="9" s="1"/>
  <c r="G103" i="9"/>
  <c r="G102" i="9" s="1"/>
  <c r="G97" i="9" s="1"/>
  <c r="G96" i="9" s="1"/>
  <c r="G20" i="9"/>
  <c r="G75" i="9"/>
  <c r="G74" i="9" s="1"/>
  <c r="G73" i="9" s="1"/>
  <c r="G72" i="9" s="1"/>
  <c r="G20" i="12"/>
  <c r="G102" i="12"/>
  <c r="G97" i="12"/>
  <c r="G96" i="12" s="1"/>
  <c r="H131" i="12"/>
  <c r="H130" i="12" s="1"/>
  <c r="H129" i="12" s="1"/>
  <c r="G84" i="12"/>
  <c r="G83" i="12" s="1"/>
  <c r="G78" i="12" s="1"/>
  <c r="G77" i="12" s="1"/>
  <c r="H65" i="12"/>
  <c r="H64" i="12" s="1"/>
  <c r="H106" i="12"/>
  <c r="H102" i="12" s="1"/>
  <c r="H122" i="12"/>
  <c r="H121" i="12" s="1"/>
  <c r="H120" i="12" s="1"/>
  <c r="H20" i="12"/>
  <c r="H63" i="12"/>
  <c r="G131" i="12"/>
  <c r="G130" i="12" s="1"/>
  <c r="G129" i="12" s="1"/>
  <c r="G146" i="12"/>
  <c r="G145" i="12" s="1"/>
  <c r="G144" i="12" s="1"/>
  <c r="G141" i="9"/>
  <c r="G140" i="9" s="1"/>
  <c r="G139" i="9" s="1"/>
  <c r="G125" i="9"/>
  <c r="G121" i="9" s="1"/>
  <c r="G116" i="9" s="1"/>
  <c r="G115" i="9" s="1"/>
  <c r="G30" i="9"/>
  <c r="G29" i="9" s="1"/>
  <c r="G82" i="9"/>
  <c r="G81" i="9" s="1"/>
  <c r="G80" i="9" s="1"/>
  <c r="G150" i="9"/>
  <c r="G149" i="9" s="1"/>
  <c r="G148" i="9" s="1"/>
  <c r="E97" i="11"/>
  <c r="E96" i="11" s="1"/>
  <c r="E94" i="11"/>
  <c r="E93" i="11" s="1"/>
  <c r="E90" i="11"/>
  <c r="E89" i="11" s="1"/>
  <c r="E87" i="11"/>
  <c r="E86" i="11" s="1"/>
  <c r="E84" i="11"/>
  <c r="E83" i="11" s="1"/>
  <c r="E79" i="11"/>
  <c r="E78" i="11" s="1"/>
  <c r="E77" i="11" s="1"/>
  <c r="D79" i="11"/>
  <c r="E75" i="11"/>
  <c r="E74" i="11" s="1"/>
  <c r="E71" i="11"/>
  <c r="E70" i="11" s="1"/>
  <c r="E63" i="11"/>
  <c r="E62" i="11" s="1"/>
  <c r="D62" i="10"/>
  <c r="E58" i="11"/>
  <c r="D58" i="11"/>
  <c r="G14" i="9" l="1"/>
  <c r="G13" i="9" s="1"/>
  <c r="G12" i="9" s="1"/>
  <c r="G14" i="12"/>
  <c r="G13" i="12" s="1"/>
  <c r="G12" i="12" s="1"/>
  <c r="H97" i="12"/>
  <c r="H96" i="12" s="1"/>
  <c r="H14" i="12"/>
  <c r="E92" i="11"/>
  <c r="E82" i="11"/>
  <c r="E61" i="11"/>
  <c r="H13" i="12" l="1"/>
  <c r="H12" i="12" s="1"/>
  <c r="E103" i="11"/>
  <c r="E54" i="11"/>
  <c r="E56" i="11"/>
  <c r="E52" i="11"/>
  <c r="E49" i="11"/>
  <c r="E48" i="11" s="1"/>
  <c r="E46" i="11"/>
  <c r="E45" i="11" s="1"/>
  <c r="E41" i="11"/>
  <c r="E40" i="11" s="1"/>
  <c r="E43" i="11"/>
  <c r="D41" i="11"/>
  <c r="E37" i="11"/>
  <c r="E35" i="11"/>
  <c r="E33" i="11"/>
  <c r="E30" i="11"/>
  <c r="E29" i="11" s="1"/>
  <c r="E25" i="11"/>
  <c r="E23" i="11"/>
  <c r="E18" i="11"/>
  <c r="E17" i="11" s="1"/>
  <c r="E14" i="11"/>
  <c r="E13" i="11" s="1"/>
  <c r="D97" i="11"/>
  <c r="D96" i="11" s="1"/>
  <c r="D94" i="11"/>
  <c r="D93" i="11" s="1"/>
  <c r="D90" i="11"/>
  <c r="D89" i="11" s="1"/>
  <c r="D87" i="11"/>
  <c r="D86" i="11" s="1"/>
  <c r="D84" i="11"/>
  <c r="D83" i="11" s="1"/>
  <c r="D78" i="11"/>
  <c r="D77" i="11" s="1"/>
  <c r="D75" i="11"/>
  <c r="D74" i="11" s="1"/>
  <c r="D71" i="11"/>
  <c r="D70" i="11" s="1"/>
  <c r="D67" i="11"/>
  <c r="D63" i="11"/>
  <c r="D62" i="11" s="1"/>
  <c r="D56" i="11"/>
  <c r="D54" i="11"/>
  <c r="D52" i="11"/>
  <c r="D49" i="11"/>
  <c r="D48" i="11" s="1"/>
  <c r="D46" i="11"/>
  <c r="D45" i="11" s="1"/>
  <c r="D43" i="11"/>
  <c r="D37" i="11"/>
  <c r="D35" i="11"/>
  <c r="D33" i="11"/>
  <c r="D30" i="11"/>
  <c r="D29" i="11" s="1"/>
  <c r="D25" i="11"/>
  <c r="D23" i="11"/>
  <c r="D18" i="11"/>
  <c r="D17" i="11" s="1"/>
  <c r="D14" i="11"/>
  <c r="D13" i="11" s="1"/>
  <c r="D40" i="11" l="1"/>
  <c r="D22" i="11"/>
  <c r="D12" i="11" s="1"/>
  <c r="E51" i="11"/>
  <c r="D92" i="11"/>
  <c r="D51" i="11"/>
  <c r="E32" i="11"/>
  <c r="E22" i="11"/>
  <c r="E12" i="11" s="1"/>
  <c r="D32" i="11"/>
  <c r="D82" i="11"/>
  <c r="D61" i="11"/>
  <c r="D104" i="10"/>
  <c r="D114" i="10"/>
  <c r="D113" i="10" s="1"/>
  <c r="D111" i="10"/>
  <c r="D110" i="10" s="1"/>
  <c r="D108" i="10"/>
  <c r="D107" i="10" s="1"/>
  <c r="D119" i="10"/>
  <c r="D95" i="10"/>
  <c r="D94" i="10" s="1"/>
  <c r="D102" i="10"/>
  <c r="D99" i="10"/>
  <c r="D98" i="10" s="1"/>
  <c r="D92" i="10"/>
  <c r="D91" i="10" s="1"/>
  <c r="D89" i="10"/>
  <c r="D88" i="10" s="1"/>
  <c r="D84" i="10"/>
  <c r="D76" i="10"/>
  <c r="D75" i="10" s="1"/>
  <c r="D80" i="10"/>
  <c r="D79" i="10" s="1"/>
  <c r="D72" i="10"/>
  <c r="D71" i="10" s="1"/>
  <c r="D67" i="10"/>
  <c r="D66" i="10" s="1"/>
  <c r="D60" i="10"/>
  <c r="D58" i="10"/>
  <c r="D56" i="10"/>
  <c r="D45" i="10"/>
  <c r="D53" i="10"/>
  <c r="D52" i="10" s="1"/>
  <c r="D50" i="10"/>
  <c r="D49" i="10" s="1"/>
  <c r="D47" i="10"/>
  <c r="D39" i="10"/>
  <c r="D37" i="10"/>
  <c r="D35" i="10"/>
  <c r="D32" i="10"/>
  <c r="D30" i="10"/>
  <c r="D25" i="10"/>
  <c r="D23" i="10"/>
  <c r="D18" i="10"/>
  <c r="D17" i="10" s="1"/>
  <c r="D14" i="10"/>
  <c r="D13" i="10" s="1"/>
  <c r="D83" i="10" l="1"/>
  <c r="D82" i="10"/>
  <c r="D87" i="10"/>
  <c r="D103" i="11"/>
  <c r="D29" i="10"/>
  <c r="D42" i="10"/>
  <c r="D101" i="10"/>
  <c r="E28" i="11"/>
  <c r="D39" i="11"/>
  <c r="D106" i="10"/>
  <c r="D55" i="10"/>
  <c r="D97" i="10"/>
  <c r="D121" i="10" s="1"/>
  <c r="E39" i="11"/>
  <c r="D28" i="11"/>
  <c r="D65" i="10"/>
  <c r="D34" i="10"/>
  <c r="D28" i="10" s="1"/>
  <c r="D22" i="10"/>
  <c r="D12" i="10" s="1"/>
  <c r="D81" i="11" l="1"/>
  <c r="D41" i="10"/>
  <c r="E81" i="11"/>
  <c r="E104" i="11" s="1"/>
  <c r="D86" i="10"/>
  <c r="D122" i="10" s="1"/>
  <c r="D104" i="11"/>
  <c r="D54" i="6"/>
  <c r="D50" i="6"/>
  <c r="D46" i="6"/>
  <c r="D30" i="6"/>
  <c r="D26" i="6"/>
  <c r="D12" i="6" l="1"/>
  <c r="F30" i="4"/>
  <c r="F24" i="4"/>
  <c r="F20" i="4"/>
  <c r="F16" i="4"/>
  <c r="E30" i="4"/>
  <c r="E24" i="4"/>
  <c r="E20" i="4"/>
  <c r="E16" i="4"/>
  <c r="E29" i="3"/>
  <c r="E23" i="3"/>
  <c r="E19" i="3"/>
  <c r="E15" i="3"/>
  <c r="D29" i="1"/>
  <c r="D27" i="1" s="1"/>
  <c r="E30" i="2"/>
  <c r="E28" i="2"/>
  <c r="D30" i="2"/>
  <c r="E12" i="2"/>
  <c r="D28" i="2"/>
  <c r="D12" i="2"/>
  <c r="D11" i="1"/>
  <c r="F14" i="4" l="1"/>
  <c r="F12" i="4" s="1"/>
  <c r="E14" i="4"/>
  <c r="E12" i="4" s="1"/>
  <c r="E13" i="3"/>
  <c r="E11" i="3" s="1"/>
  <c r="E40" i="2"/>
  <c r="D40" i="2"/>
  <c r="D39" i="1"/>
</calcChain>
</file>

<file path=xl/sharedStrings.xml><?xml version="1.0" encoding="utf-8"?>
<sst xmlns="http://schemas.openxmlformats.org/spreadsheetml/2006/main" count="2337" uniqueCount="333">
  <si>
    <t>Приложение № 2</t>
  </si>
  <si>
    <t>к решению Совета</t>
  </si>
  <si>
    <t>Ивановского сельского поселения</t>
  </si>
  <si>
    <t>Красноармейского района</t>
  </si>
  <si>
    <t>Наименование кода классификации доходов бюджетов</t>
  </si>
  <si>
    <t>Сумма,             тыс. руб.</t>
  </si>
  <si>
    <t>Начальник финансового отдела, главный бухгалтер администрации Ивановского сельского поселения Красноармейского района</t>
  </si>
  <si>
    <t>Начальник финансового отдела,                            главный бухгалтер администрации                           Ивановского сельского поселения Красноармейского района</t>
  </si>
  <si>
    <t>Н. В. Белик</t>
  </si>
  <si>
    <t>Приложение № 3</t>
  </si>
  <si>
    <t>2022 год</t>
  </si>
  <si>
    <t>2023 год</t>
  </si>
  <si>
    <t>Наименование главного администратора доходов, предоставившего межбюджетный трансферт</t>
  </si>
  <si>
    <t>Наименование межбюджетного трансферта</t>
  </si>
  <si>
    <t>Приложение № 5</t>
  </si>
  <si>
    <t>от _________ 20___г. № ____</t>
  </si>
  <si>
    <t>Приложение № 4</t>
  </si>
  <si>
    <t>от __________20____г. № ____</t>
  </si>
  <si>
    <t>от __________ 20____г. № ____</t>
  </si>
  <si>
    <t>от _________ 20____г. № ____</t>
  </si>
  <si>
    <t>Приложение № 6</t>
  </si>
  <si>
    <t>Код классификации источников финансирования децита бюджета</t>
  </si>
  <si>
    <t xml:space="preserve">группа, подгруппа, статья, вид </t>
  </si>
  <si>
    <t>главный администратор</t>
  </si>
  <si>
    <t>Наименование источника внуреннего финансрования дефицита бюджета</t>
  </si>
  <si>
    <t>Источники финансирования дефицита бюджета Ивановского сельского поселения Красноармейского района на 2021 год</t>
  </si>
  <si>
    <t>Наименование</t>
  </si>
  <si>
    <t>Сумма, тыс.рублей</t>
  </si>
  <si>
    <t>Сумма, тыс. рублей</t>
  </si>
  <si>
    <t>Сумма,             тыс. рублей</t>
  </si>
  <si>
    <t>от _________20___г. № ____</t>
  </si>
  <si>
    <t>Объем поступлений доходов в бюджет Ивановского сельского поселения Красноармейского района по кодам классификации доходов на 2021 год</t>
  </si>
  <si>
    <t>Объем поступлений доходов в бюджет Ивановского сельского поселения Красноармейского района по кодам классификации доходов на плановый период 2022 и 2023 годы</t>
  </si>
  <si>
    <t>Код вида и подвида классификации доходов бюджета</t>
  </si>
  <si>
    <t>Объем безвозмездных поступлений в бюджет Ивановского сельского поселения Красноармейского района на 2021 год</t>
  </si>
  <si>
    <t>Объем прогнозируемых безвозмездных поступлений в бюджет Ивановского сельского поселения Красноармейского района на плановый период 2022  и 2023 годы</t>
  </si>
  <si>
    <t>Код  вида и подвида классификации доходов бюджетов</t>
  </si>
  <si>
    <t>Код вида и подвида классификации доходов бюджетов</t>
  </si>
  <si>
    <t>Объем и распределение бюджетных ассигнований бюджета Ивановского сельского поселения Красноармейского района по разделам и подразделам классификации расходов бюджетов на 2021 год</t>
  </si>
  <si>
    <t>Наименование раздела, подраздела</t>
  </si>
  <si>
    <t>Код классификации расходов бюджета</t>
  </si>
  <si>
    <t>раздел</t>
  </si>
  <si>
    <t>подраздел</t>
  </si>
  <si>
    <t>Объем и распределение бюджетных ассигнований бюджета Ивановского сельского поселения Красноармейского района по разделам, подразделам классификации расходов бюджетов на плановый период 2022 и 2023 годы</t>
  </si>
  <si>
    <t>Наименование раздела, подраздела классификации расходов бюджетов</t>
  </si>
  <si>
    <t>целевая статья</t>
  </si>
  <si>
    <t>вид расходов</t>
  </si>
  <si>
    <t xml:space="preserve">Наименование </t>
  </si>
  <si>
    <t>группа видов расхода</t>
  </si>
  <si>
    <t>ГРБС</t>
  </si>
  <si>
    <t>Приложение № 9</t>
  </si>
  <si>
    <t>Приложение № 8</t>
  </si>
  <si>
    <t>Приложение № 7</t>
  </si>
  <si>
    <t>Приложение № 10</t>
  </si>
  <si>
    <t>Приложение № 11</t>
  </si>
  <si>
    <t>Ведомственная труктура расходов бюджета Ивановского сельского поселения Красноармейского района на плановый период 2022 и 2023 годы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</si>
  <si>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</si>
  <si>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</si>
  <si>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</si>
  <si>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</si>
  <si>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</si>
  <si>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</si>
  <si>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</si>
  <si>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</si>
  <si>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</si>
  <si>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1 11 05000 10 0000 120</t>
  </si>
  <si>
    <t>1 13 01000 10 0000 130</t>
  </si>
  <si>
    <t>2 00 00000 00 0000 000</t>
  </si>
  <si>
    <t>2 02 00000 00 0000 000</t>
  </si>
  <si>
    <t>2 02 10000 00 0000 150</t>
  </si>
  <si>
    <t>2 02 20000 00 0000 150</t>
  </si>
  <si>
    <t>2 02 30000 00 0000 150</t>
  </si>
  <si>
    <t>2 02 40000 00 0000 150</t>
  </si>
  <si>
    <t>Налоговые и не налоговые доходы</t>
  </si>
  <si>
    <t>Налог на доходы физических лиц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</si>
  <si>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</si>
  <si>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</si>
  <si>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</si>
  <si>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</si>
  <si>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</si>
  <si>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</si>
  <si>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</si>
  <si>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</si>
  <si>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</si>
  <si>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</si>
  <si>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</si>
  <si>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</si>
  <si>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</si>
  <si>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2 02 29999 10 0000 150</t>
  </si>
  <si>
    <t>2 02 03000 00 0000 150</t>
  </si>
  <si>
    <t>2 02 30024 10 0000 150</t>
  </si>
  <si>
    <t>2 02 35118 10 0000 150</t>
  </si>
  <si>
    <t>2 02 40014 10 0000 150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</si>
  <si>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</si>
  <si>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</si>
  <si>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</si>
  <si>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</si>
  <si>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Министерство финансов Краснодарского края</t>
  </si>
  <si>
    <t>Х</t>
  </si>
  <si>
    <t>Министерство транспорта и дорожного хозяйства Краснодарского края</t>
  </si>
  <si>
    <t>Администрация Краснодарского края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</si>
  <si>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</si>
  <si>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Администрация муниципального образования Красноармейский район</t>
  </si>
  <si>
    <t>Всего расходов</t>
  </si>
  <si>
    <t xml:space="preserve">          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</si>
  <si>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</si>
  <si>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</si>
  <si>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</si>
  <si>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</si>
  <si>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</si>
  <si>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</si>
  <si>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</si>
  <si>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</si>
  <si>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</si>
  <si>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</si>
  <si>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</si>
  <si>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1. Общегосударственные вопросы</t>
  </si>
  <si>
    <t>2. Национальная оборона</t>
  </si>
  <si>
    <t>3. Национальная безопасность и правоохранительная деятельность</t>
  </si>
  <si>
    <t>4. Национальная экономика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</si>
  <si>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</si>
  <si>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</si>
  <si>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</si>
  <si>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</si>
  <si>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</si>
  <si>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</si>
  <si>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</si>
  <si>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</si>
  <si>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</si>
  <si>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</si>
  <si>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</si>
  <si>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</si>
  <si>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</si>
  <si>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5. Жилищно-коммунальное хозяйство</t>
  </si>
  <si>
    <t>6. Образование</t>
  </si>
  <si>
    <t>7. Культура, кинематография</t>
  </si>
  <si>
    <t>8. Физическая культура и спорт</t>
  </si>
  <si>
    <t>Социальное обеспечение и иные выплаты населению</t>
  </si>
  <si>
    <t>Иные бюджетные ассигнования</t>
  </si>
  <si>
    <t>Материально-техническое оснащение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</si>
  <si>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</si>
  <si>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</si>
  <si>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</si>
  <si>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</si>
  <si>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</si>
  <si>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</si>
  <si>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</si>
  <si>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</si>
  <si>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</si>
  <si>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</si>
  <si>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</si>
  <si>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</si>
  <si>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</si>
  <si>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</si>
  <si>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</si>
  <si>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</si>
  <si>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</si>
  <si>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</si>
  <si>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</si>
  <si>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</si>
  <si>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</si>
  <si>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</si>
  <si>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</si>
  <si>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</si>
  <si>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</si>
  <si>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</si>
  <si>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</si>
  <si>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</si>
  <si>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</si>
  <si>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</si>
  <si>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</si>
  <si>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</si>
  <si>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</si>
  <si>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</si>
  <si>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</si>
  <si>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</si>
  <si>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</si>
  <si>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</si>
  <si>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</si>
  <si>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</si>
  <si>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</si>
  <si>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</si>
  <si>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</si>
  <si>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</si>
  <si>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</si>
  <si>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Капитальный ремонт и ремонт автомобильных дорог общего пользования местного значения</t>
  </si>
  <si>
    <t>03 0 01 S2440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</si>
  <si>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</si>
  <si>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</si>
  <si>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</si>
  <si>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</si>
  <si>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</si>
  <si>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</si>
  <si>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</si>
  <si>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</si>
  <si>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</si>
  <si>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</si>
  <si>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</si>
  <si>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</si>
  <si>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</si>
  <si>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</si>
  <si>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</si>
  <si>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</si>
  <si>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</si>
  <si>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</si>
  <si>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</si>
  <si>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</si>
  <si>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</si>
  <si>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</si>
  <si>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</si>
  <si>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</si>
  <si>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</si>
  <si>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</si>
  <si>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</si>
  <si>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</si>
  <si>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</si>
  <si>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</si>
  <si>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</si>
  <si>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</si>
  <si>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</si>
  <si>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</si>
  <si>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</si>
  <si>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</si>
  <si>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</si>
  <si>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</si>
  <si>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05 0 00 00000</t>
  </si>
  <si>
    <t>05 0 01 00000</t>
  </si>
  <si>
    <t>05 0 02 00000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</si>
  <si>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</si>
  <si>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Благоустройство общественных территорий поселения</t>
  </si>
  <si>
    <t>05 0 01 10240</t>
  </si>
  <si>
    <t xml:space="preserve">Устройство и обустройство мест массового отдыха населения </t>
  </si>
  <si>
    <t>Благоустройство дворовых территорий поселения</t>
  </si>
  <si>
    <t>05 0 02 10260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</si>
  <si>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</si>
  <si>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</si>
  <si>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</si>
  <si>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</si>
  <si>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</si>
  <si>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</si>
  <si>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</si>
  <si>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</si>
  <si>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</si>
  <si>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</si>
  <si>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</si>
  <si>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</si>
  <si>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</si>
  <si>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</si>
  <si>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</si>
  <si>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</si>
  <si>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</si>
  <si>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</si>
  <si>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</si>
  <si>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</si>
  <si>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</si>
  <si>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</si>
  <si>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</si>
  <si>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</si>
  <si>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</si>
  <si>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</si>
  <si>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</si>
  <si>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</si>
  <si>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</si>
  <si>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</si>
  <si>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</si>
  <si>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</si>
  <si>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Финансовое управление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</si>
  <si>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внутреннему муниципальному финансовому контролю</t>
  </si>
  <si>
    <t>Всего:</t>
  </si>
  <si>
    <t>73 3 00 00000</t>
  </si>
  <si>
    <t>73 3 00 20600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</si>
  <si>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</si>
  <si>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</si>
  <si>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</si>
  <si>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Объем и распределение бюджетных ассигнований бюджета Ивановского сельского поселения Красноармейского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</si>
  <si>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Обеспечение общественного порядка и безопасности</t>
  </si>
  <si>
    <t xml:space="preserve">Благоустройство дворовой территории многоквартирных домов </t>
  </si>
  <si>
    <t>Объем и распределение бюджетных ассигнований бюджета Ивановского сельского поселения Красноармейского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2022 и 2023 годы</t>
  </si>
  <si>
    <t>Осуществление полномочий по муниципальному финансовому контролю</t>
  </si>
  <si>
    <t xml:space="preserve">Всего 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</si>
  <si>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</si>
  <si>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</si>
  <si>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</si>
  <si>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</si>
  <si>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</si>
  <si>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</si>
  <si>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</si>
  <si>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</si>
  <si>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</si>
  <si>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</si>
  <si>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</si>
  <si>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</si>
  <si>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</si>
  <si>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</si>
  <si>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</si>
  <si>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</si>
  <si>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Источники внутреннего финансирования дефицита бюджета, всего</t>
  </si>
  <si>
    <t>в том числе: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</si>
  <si>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</si>
  <si>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</si>
  <si>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</si>
  <si>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Увеличение остатков средств бюджетов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</si>
  <si>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</si>
  <si>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</si>
  <si>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</si>
  <si>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</si>
  <si>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</si>
  <si>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</si>
  <si>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</si>
  <si>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 xml:space="preserve">Уменьшение остатков средств бюджетов </t>
  </si>
  <si>
    <t>01 05 02 00 00 0000 600</t>
  </si>
  <si>
    <t xml:space="preserve">Уменьшение прочих остатков средств бюджетов 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</si>
  <si>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</si>
  <si>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</si>
  <si>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</si>
  <si>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</si>
  <si>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Резервные фонды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</si>
  <si>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</si>
  <si>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</si>
  <si>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</si>
  <si>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</si>
  <si>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Источники финансирования дефицита бюджета Ивановского сельского поселения Красноармейского района на 2022 и 2023 годы</t>
  </si>
  <si>
    <t>Сумма, тыс. руб.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</si>
  <si>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</si>
  <si>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</si>
  <si>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</si>
  <si>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Приложение № 13</t>
  </si>
  <si>
    <t>Приложение № 12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</si>
  <si>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</si>
  <si>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</si>
  <si>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</si>
  <si>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Ведомственная структура расходов бюджета Ивановского сельского поселения Красноармейского района на 2021 год</t>
  </si>
  <si>
    <t>под-раздел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</si>
</sst>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9" xfId="0" applyBorder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5" fillId="0" borderId="0" xfId="0" applyNumberFormat="1" applyFont="1" applyBorder="1"/>
    <xf numFmtId="164" fontId="0" fillId="0" borderId="0" xfId="0" applyNumberFormat="1" applyBorder="1"/>
    <xf numFmtId="0" fontId="0" fillId="0" borderId="0" xfId="0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/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49" fontId="2" fillId="0" borderId="1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/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left" vertical="top" wrapText="1"/>
    </xf>
    <xf numFmtId="49" fontId="0" fillId="0" borderId="8" xfId="0" applyNumberFormat="1" applyBorder="1" applyAlignment="1">
      <alignment horizontal="left" wrapText="1"/>
    </xf>
    <xf numFmtId="49" fontId="0" fillId="0" borderId="9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9" fontId="6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29"/>
    </xf>
    <xf numFmtId="164" fontId="2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BreakPreview" zoomScaleNormal="100" zoomScaleSheetLayoutView="100" workbookViewId="0">
      <selection activeCell="C41" sqref="C41:D41"/>
    </sheetView>
  </sheetViews>
  <sheetFormatPr defaultRowHeight="15.75" x14ac:dyDescent="0.25"/>
  <cols>
    <col min="1" max="1" width="23.25" customWidth="1"/>
    <col min="2" max="2" width="11.25" customWidth="1"/>
    <col min="3" max="3" width="31.25" customWidth="1"/>
    <col min="4" max="4" width="11" customWidth="1"/>
  </cols>
  <sheetData>
    <row r="1" spans="1:4" ht="18.75" x14ac:dyDescent="0.3">
      <c r="C1" s="125" t="s">
        <v>0</v>
      </c>
      <c r="D1" s="125"/>
    </row>
    <row r="2" spans="1:4" ht="18.75" x14ac:dyDescent="0.3">
      <c r="C2" s="125" t="s">
        <v>1</v>
      </c>
      <c r="D2" s="125"/>
    </row>
    <row r="3" spans="1:4" ht="18.75" x14ac:dyDescent="0.3">
      <c r="C3" s="125" t="s">
        <v>2</v>
      </c>
      <c r="D3" s="125"/>
    </row>
    <row r="4" spans="1:4" ht="18.75" x14ac:dyDescent="0.3">
      <c r="C4" s="125" t="s">
        <v>3</v>
      </c>
      <c r="D4" s="125"/>
    </row>
    <row r="5" spans="1:4" ht="18.75" x14ac:dyDescent="0.3">
      <c r="C5" s="125" t="s">
        <v>19</v>
      </c>
      <c r="D5" s="125"/>
    </row>
    <row r="6" spans="1:4" ht="18.75" x14ac:dyDescent="0.3">
      <c r="C6" s="6"/>
      <c r="D6" s="6"/>
    </row>
    <row r="7" spans="1:4" ht="58.5" customHeight="1" x14ac:dyDescent="0.3">
      <c r="A7" s="122" t="s">
        <v>31</v>
      </c>
      <c r="B7" s="122"/>
      <c r="C7" s="122"/>
      <c r="D7" s="122"/>
    </row>
    <row r="9" spans="1:4" ht="51.6" customHeight="1" x14ac:dyDescent="0.25">
      <c r="A9" s="17" t="s">
        <v>37</v>
      </c>
      <c r="B9" s="124" t="s">
        <v>4</v>
      </c>
      <c r="C9" s="124"/>
      <c r="D9" s="17" t="s">
        <v>29</v>
      </c>
    </row>
    <row r="10" spans="1:4" x14ac:dyDescent="0.25">
      <c r="A10" s="18">
        <v>1</v>
      </c>
      <c r="B10" s="123">
        <v>2</v>
      </c>
      <c r="C10" s="123"/>
      <c r="D10" s="18">
        <v>3</v>
      </c>
    </row>
    <row r="11" spans="1:4" s="25" customFormat="1" x14ac:dyDescent="0.25">
      <c r="A11" s="21" t="s">
        <v>59</v>
      </c>
      <c r="B11" s="127" t="s">
        <v>73</v>
      </c>
      <c r="C11" s="127"/>
      <c r="D11" s="26">
        <f>SUM(D12:D26)</f>
        <v>28644</v>
      </c>
    </row>
    <row r="12" spans="1:4" x14ac:dyDescent="0.25">
      <c r="A12" s="21"/>
      <c r="B12" s="126"/>
      <c r="C12" s="126"/>
      <c r="D12" s="27"/>
    </row>
    <row r="13" spans="1:4" x14ac:dyDescent="0.25">
      <c r="A13" s="22" t="s">
        <v>60</v>
      </c>
      <c r="B13" s="126" t="s">
        <v>74</v>
      </c>
      <c r="C13" s="126"/>
      <c r="D13" s="27">
        <v>5900</v>
      </c>
    </row>
    <row r="14" spans="1:4" x14ac:dyDescent="0.25">
      <c r="A14" s="22"/>
      <c r="B14" s="126"/>
      <c r="C14" s="126"/>
      <c r="D14" s="27"/>
    </row>
    <row r="15" spans="1:4" ht="109.5" customHeight="1" x14ac:dyDescent="0.25">
      <c r="A15" s="22" t="s">
        <v>61</v>
      </c>
      <c r="B15" s="126" t="s">
        <v>75</v>
      </c>
      <c r="C15" s="126"/>
      <c r="D15" s="27">
        <v>8487</v>
      </c>
    </row>
    <row r="16" spans="1:4" x14ac:dyDescent="0.25">
      <c r="A16" s="22"/>
      <c r="B16" s="126"/>
      <c r="C16" s="126"/>
      <c r="D16" s="27"/>
    </row>
    <row r="17" spans="1:4" x14ac:dyDescent="0.25">
      <c r="A17" s="22" t="s">
        <v>62</v>
      </c>
      <c r="B17" s="126" t="s">
        <v>76</v>
      </c>
      <c r="C17" s="126"/>
      <c r="D17" s="27">
        <v>60</v>
      </c>
    </row>
    <row r="18" spans="1:4" x14ac:dyDescent="0.25">
      <c r="A18" s="22"/>
      <c r="B18" s="126"/>
      <c r="C18" s="126"/>
      <c r="D18" s="27"/>
    </row>
    <row r="19" spans="1:4" x14ac:dyDescent="0.25">
      <c r="A19" s="22" t="s">
        <v>63</v>
      </c>
      <c r="B19" s="126" t="s">
        <v>77</v>
      </c>
      <c r="C19" s="126"/>
      <c r="D19" s="27">
        <v>5000</v>
      </c>
    </row>
    <row r="20" spans="1:4" x14ac:dyDescent="0.25">
      <c r="A20" s="22"/>
      <c r="B20" s="126"/>
      <c r="C20" s="126"/>
      <c r="D20" s="27"/>
    </row>
    <row r="21" spans="1:4" x14ac:dyDescent="0.25">
      <c r="A21" s="22" t="s">
        <v>64</v>
      </c>
      <c r="B21" s="126" t="s">
        <v>78</v>
      </c>
      <c r="C21" s="126"/>
      <c r="D21" s="27">
        <v>9100</v>
      </c>
    </row>
    <row r="22" spans="1:4" x14ac:dyDescent="0.25">
      <c r="A22" s="22"/>
      <c r="B22" s="126"/>
      <c r="C22" s="126"/>
      <c r="D22" s="27"/>
    </row>
    <row r="23" spans="1:4" ht="111.75" customHeight="1" x14ac:dyDescent="0.25">
      <c r="A23" s="22" t="s">
        <v>65</v>
      </c>
      <c r="B23" s="126" t="s">
        <v>273</v>
      </c>
      <c r="C23" s="126"/>
      <c r="D23" s="27">
        <v>2</v>
      </c>
    </row>
    <row r="24" spans="1:4" x14ac:dyDescent="0.25">
      <c r="A24" s="22"/>
      <c r="B24" s="126"/>
      <c r="C24" s="126"/>
      <c r="D24" s="27"/>
    </row>
    <row r="25" spans="1:4" x14ac:dyDescent="0.25">
      <c r="A25" s="22" t="s">
        <v>66</v>
      </c>
      <c r="B25" s="126" t="s">
        <v>79</v>
      </c>
      <c r="C25" s="126"/>
      <c r="D25" s="27">
        <v>95</v>
      </c>
    </row>
    <row r="26" spans="1:4" x14ac:dyDescent="0.25">
      <c r="A26" s="22"/>
      <c r="B26" s="126"/>
      <c r="C26" s="126"/>
      <c r="D26" s="27"/>
    </row>
    <row r="27" spans="1:4" s="25" customFormat="1" x14ac:dyDescent="0.25">
      <c r="A27" s="21" t="s">
        <v>67</v>
      </c>
      <c r="B27" s="127" t="s">
        <v>80</v>
      </c>
      <c r="C27" s="127"/>
      <c r="D27" s="26">
        <f>D29</f>
        <v>29423.8</v>
      </c>
    </row>
    <row r="28" spans="1:4" x14ac:dyDescent="0.25">
      <c r="A28" s="21"/>
      <c r="B28" s="126"/>
      <c r="C28" s="126"/>
      <c r="D28" s="27"/>
    </row>
    <row r="29" spans="1:4" ht="33.75" customHeight="1" x14ac:dyDescent="0.25">
      <c r="A29" s="22" t="s">
        <v>68</v>
      </c>
      <c r="B29" s="126" t="s">
        <v>85</v>
      </c>
      <c r="C29" s="126"/>
      <c r="D29" s="27">
        <f>D31+D33+D35+D37</f>
        <v>29423.8</v>
      </c>
    </row>
    <row r="30" spans="1:4" x14ac:dyDescent="0.25">
      <c r="A30" s="22"/>
      <c r="B30" s="126"/>
      <c r="C30" s="126"/>
      <c r="D30" s="27"/>
    </row>
    <row r="31" spans="1:4" ht="31.5" customHeight="1" x14ac:dyDescent="0.25">
      <c r="A31" s="22" t="s">
        <v>69</v>
      </c>
      <c r="B31" s="126" t="s">
        <v>81</v>
      </c>
      <c r="C31" s="126"/>
      <c r="D31" s="27">
        <v>11734</v>
      </c>
    </row>
    <row r="32" spans="1:4" x14ac:dyDescent="0.25">
      <c r="A32" s="22"/>
      <c r="B32" s="126"/>
      <c r="C32" s="126"/>
      <c r="D32" s="27"/>
    </row>
    <row r="33" spans="1:4" ht="30.75" customHeight="1" x14ac:dyDescent="0.25">
      <c r="A33" s="22" t="s">
        <v>70</v>
      </c>
      <c r="B33" s="126" t="s">
        <v>82</v>
      </c>
      <c r="C33" s="126"/>
      <c r="D33" s="27">
        <v>16343.9</v>
      </c>
    </row>
    <row r="34" spans="1:4" x14ac:dyDescent="0.25">
      <c r="A34" s="22"/>
      <c r="B34" s="126"/>
      <c r="C34" s="126"/>
      <c r="D34" s="27"/>
    </row>
    <row r="35" spans="1:4" ht="31.5" customHeight="1" x14ac:dyDescent="0.25">
      <c r="A35" s="28" t="s">
        <v>71</v>
      </c>
      <c r="B35" s="126" t="s">
        <v>83</v>
      </c>
      <c r="C35" s="126"/>
      <c r="D35" s="27">
        <v>435.1</v>
      </c>
    </row>
    <row r="36" spans="1:4" x14ac:dyDescent="0.25">
      <c r="A36" s="28"/>
      <c r="B36" s="131"/>
      <c r="C36" s="131"/>
      <c r="D36" s="27"/>
    </row>
    <row r="37" spans="1:4" x14ac:dyDescent="0.25">
      <c r="A37" s="23" t="s">
        <v>72</v>
      </c>
      <c r="B37" s="126" t="s">
        <v>84</v>
      </c>
      <c r="C37" s="126"/>
      <c r="D37" s="27">
        <v>910.8</v>
      </c>
    </row>
    <row r="38" spans="1:4" x14ac:dyDescent="0.25">
      <c r="A38" s="23"/>
      <c r="B38" s="29"/>
      <c r="C38" s="29"/>
      <c r="D38" s="27"/>
    </row>
    <row r="39" spans="1:4" s="25" customFormat="1" x14ac:dyDescent="0.25">
      <c r="A39" s="130" t="s">
        <v>86</v>
      </c>
      <c r="B39" s="130"/>
      <c r="C39" s="130"/>
      <c r="D39" s="26">
        <f>D11+D27</f>
        <v>58067.8</v>
      </c>
    </row>
    <row r="41" spans="1:4" ht="62.45" customHeight="1" x14ac:dyDescent="0.25">
      <c r="A41" s="128" t="s">
        <v>7</v>
      </c>
      <c r="B41" s="128"/>
      <c r="C41" s="129" t="s">
        <v>8</v>
      </c>
      <c r="D41" s="129"/>
    </row>
  </sheetData>
  <mergeCells count="38">
    <mergeCell ref="A41:B41"/>
    <mergeCell ref="C41:D41"/>
    <mergeCell ref="B37:C37"/>
    <mergeCell ref="B19:C19"/>
    <mergeCell ref="B20:C20"/>
    <mergeCell ref="B21:C21"/>
    <mergeCell ref="B22:C22"/>
    <mergeCell ref="B23:C23"/>
    <mergeCell ref="B35:C35"/>
    <mergeCell ref="B26:C26"/>
    <mergeCell ref="B27:C27"/>
    <mergeCell ref="A39:C39"/>
    <mergeCell ref="B36:C36"/>
    <mergeCell ref="B28:C28"/>
    <mergeCell ref="B29:C29"/>
    <mergeCell ref="B30:C30"/>
    <mergeCell ref="B32:C32"/>
    <mergeCell ref="B33:C33"/>
    <mergeCell ref="B34:C34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31:C31"/>
    <mergeCell ref="A7:D7"/>
    <mergeCell ref="B10:C10"/>
    <mergeCell ref="B9:C9"/>
    <mergeCell ref="C1:D1"/>
    <mergeCell ref="C2:D2"/>
    <mergeCell ref="C3:D3"/>
    <mergeCell ref="C4:D4"/>
    <mergeCell ref="C5:D5"/>
  </mergeCells>
  <printOptions horizontalCentered="1"/>
  <pageMargins left="1.1811023622047245" right="0.39370078740157483" top="0.78740157480314965" bottom="0.7874015748031496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view="pageBreakPreview" zoomScaleNormal="100" zoomScaleSheetLayoutView="100" workbookViewId="0">
      <selection activeCell="C150" sqref="C150"/>
    </sheetView>
  </sheetViews>
  <sheetFormatPr defaultRowHeight="15.75" x14ac:dyDescent="0.25"/>
  <cols>
    <col min="1" max="1" width="22.5" customWidth="1"/>
    <col min="2" max="2" width="5.5" customWidth="1"/>
    <col min="3" max="4" width="6.375" customWidth="1"/>
    <col min="5" max="5" width="12.5" customWidth="1"/>
    <col min="6" max="6" width="7.5" customWidth="1"/>
    <col min="7" max="7" width="8.25" customWidth="1"/>
    <col min="8" max="8" width="8.5" customWidth="1"/>
  </cols>
  <sheetData>
    <row r="1" spans="1:9" ht="18.75" x14ac:dyDescent="0.3">
      <c r="D1" s="149" t="s">
        <v>54</v>
      </c>
      <c r="E1" s="149"/>
      <c r="F1" s="149"/>
      <c r="G1" s="149"/>
      <c r="H1" s="149"/>
    </row>
    <row r="2" spans="1:9" ht="18.75" x14ac:dyDescent="0.3">
      <c r="D2" s="149" t="s">
        <v>1</v>
      </c>
      <c r="E2" s="149"/>
      <c r="F2" s="149"/>
      <c r="G2" s="149"/>
      <c r="H2" s="149"/>
    </row>
    <row r="3" spans="1:9" ht="18.75" x14ac:dyDescent="0.3">
      <c r="D3" s="149" t="s">
        <v>2</v>
      </c>
      <c r="E3" s="149"/>
      <c r="F3" s="149"/>
      <c r="G3" s="149"/>
      <c r="H3" s="149"/>
    </row>
    <row r="4" spans="1:9" ht="18.75" x14ac:dyDescent="0.3">
      <c r="D4" s="149" t="s">
        <v>3</v>
      </c>
      <c r="E4" s="149"/>
      <c r="F4" s="149"/>
      <c r="G4" s="149"/>
      <c r="H4" s="149"/>
    </row>
    <row r="5" spans="1:9" ht="18.75" x14ac:dyDescent="0.3">
      <c r="D5" s="149" t="s">
        <v>30</v>
      </c>
      <c r="E5" s="149"/>
      <c r="F5" s="149"/>
      <c r="G5" s="149"/>
      <c r="H5" s="149"/>
    </row>
    <row r="7" spans="1:9" ht="35.450000000000003" customHeight="1" x14ac:dyDescent="0.3">
      <c r="A7" s="122" t="s">
        <v>55</v>
      </c>
      <c r="B7" s="122"/>
      <c r="C7" s="122"/>
      <c r="D7" s="122"/>
      <c r="E7" s="122"/>
      <c r="F7" s="122"/>
      <c r="G7" s="122"/>
      <c r="H7" s="122"/>
    </row>
    <row r="9" spans="1:9" ht="15.6" customHeight="1" x14ac:dyDescent="0.25">
      <c r="A9" s="124" t="s">
        <v>47</v>
      </c>
      <c r="B9" s="123" t="s">
        <v>40</v>
      </c>
      <c r="C9" s="123"/>
      <c r="D9" s="123"/>
      <c r="E9" s="123"/>
      <c r="F9" s="123"/>
      <c r="G9" s="146" t="s">
        <v>27</v>
      </c>
      <c r="H9" s="147"/>
    </row>
    <row r="10" spans="1:9" s="13" customFormat="1" ht="47.25" x14ac:dyDescent="0.25">
      <c r="A10" s="124"/>
      <c r="B10" s="5" t="s">
        <v>49</v>
      </c>
      <c r="C10" s="5" t="s">
        <v>41</v>
      </c>
      <c r="D10" s="5" t="s">
        <v>332</v>
      </c>
      <c r="E10" s="5" t="s">
        <v>45</v>
      </c>
      <c r="F10" s="5" t="s">
        <v>48</v>
      </c>
      <c r="G10" s="5" t="s">
        <v>10</v>
      </c>
      <c r="H10" s="5" t="s">
        <v>11</v>
      </c>
      <c r="I10" s="1"/>
    </row>
    <row r="11" spans="1:9" ht="16.5" thickBot="1" x14ac:dyDescent="0.3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9" ht="21" customHeight="1" x14ac:dyDescent="0.25">
      <c r="A12" s="60" t="s">
        <v>279</v>
      </c>
      <c r="B12" s="64"/>
      <c r="C12" s="89"/>
      <c r="D12" s="89"/>
      <c r="E12" s="89"/>
      <c r="F12" s="89"/>
      <c r="G12" s="90">
        <f>G13</f>
        <v>39547.200000000004</v>
      </c>
      <c r="H12" s="90">
        <f>H13</f>
        <v>41306.6</v>
      </c>
      <c r="I12" s="91"/>
    </row>
    <row r="13" spans="1:9" ht="78.75" x14ac:dyDescent="0.25">
      <c r="A13" s="60" t="s">
        <v>240</v>
      </c>
      <c r="B13" s="64">
        <v>992</v>
      </c>
      <c r="C13" s="92"/>
      <c r="D13" s="92"/>
      <c r="E13" s="92"/>
      <c r="F13" s="92"/>
      <c r="G13" s="93">
        <f>G14+G57+G63+G77+G96+G120+G129+G144+G153</f>
        <v>39547.200000000004</v>
      </c>
      <c r="H13" s="93">
        <f>H14+H57+H63+H77+H96+H120+H129+H144+H153</f>
        <v>41306.6</v>
      </c>
    </row>
    <row r="14" spans="1:9" s="97" customFormat="1" ht="31.5" x14ac:dyDescent="0.25">
      <c r="A14" s="94" t="s">
        <v>280</v>
      </c>
      <c r="B14" s="95">
        <v>992</v>
      </c>
      <c r="C14" s="95" t="s">
        <v>120</v>
      </c>
      <c r="D14" s="95"/>
      <c r="E14" s="95"/>
      <c r="F14" s="95"/>
      <c r="G14" s="96">
        <f>G15+G20+G29+G33</f>
        <v>17636.400000000001</v>
      </c>
      <c r="H14" s="96">
        <f>H15+H20+H29+H33</f>
        <v>17358.099999999999</v>
      </c>
    </row>
    <row r="15" spans="1:9" ht="94.5" x14ac:dyDescent="0.25">
      <c r="A15" s="61" t="s">
        <v>105</v>
      </c>
      <c r="B15" s="65">
        <v>992</v>
      </c>
      <c r="C15" s="65" t="s">
        <v>120</v>
      </c>
      <c r="D15" s="65" t="s">
        <v>121</v>
      </c>
      <c r="E15" s="65"/>
      <c r="F15" s="65"/>
      <c r="G15" s="98">
        <f>G16</f>
        <v>1061.0999999999999</v>
      </c>
      <c r="H15" s="98">
        <f>H16</f>
        <v>1061.0999999999999</v>
      </c>
    </row>
    <row r="16" spans="1:9" ht="126" x14ac:dyDescent="0.25">
      <c r="A16" s="61" t="s">
        <v>234</v>
      </c>
      <c r="B16" s="65">
        <v>992</v>
      </c>
      <c r="C16" s="65" t="s">
        <v>120</v>
      </c>
      <c r="D16" s="65" t="s">
        <v>121</v>
      </c>
      <c r="E16" s="65" t="s">
        <v>237</v>
      </c>
      <c r="F16" s="65"/>
      <c r="G16" s="98">
        <f>G17</f>
        <v>1061.0999999999999</v>
      </c>
      <c r="H16" s="98">
        <f>H17</f>
        <v>1061.0999999999999</v>
      </c>
    </row>
    <row r="17" spans="1:8" ht="63" x14ac:dyDescent="0.25">
      <c r="A17" s="61" t="s">
        <v>235</v>
      </c>
      <c r="B17" s="65">
        <v>992</v>
      </c>
      <c r="C17" s="65" t="s">
        <v>120</v>
      </c>
      <c r="D17" s="65" t="s">
        <v>121</v>
      </c>
      <c r="E17" s="65" t="s">
        <v>238</v>
      </c>
      <c r="F17" s="65"/>
      <c r="G17" s="98">
        <f>G19</f>
        <v>1061.0999999999999</v>
      </c>
      <c r="H17" s="98">
        <f>H19</f>
        <v>1061.0999999999999</v>
      </c>
    </row>
    <row r="18" spans="1:8" ht="63" x14ac:dyDescent="0.25">
      <c r="A18" s="61" t="s">
        <v>281</v>
      </c>
      <c r="B18" s="65">
        <v>992</v>
      </c>
      <c r="C18" s="65" t="s">
        <v>120</v>
      </c>
      <c r="D18" s="65" t="s">
        <v>121</v>
      </c>
      <c r="E18" s="65" t="s">
        <v>239</v>
      </c>
      <c r="F18" s="65"/>
      <c r="G18" s="98">
        <f>G19</f>
        <v>1061.0999999999999</v>
      </c>
      <c r="H18" s="98">
        <f>H19</f>
        <v>1061.0999999999999</v>
      </c>
    </row>
    <row r="19" spans="1:8" ht="189" x14ac:dyDescent="0.25">
      <c r="A19" s="61" t="s">
        <v>156</v>
      </c>
      <c r="B19" s="65">
        <v>992</v>
      </c>
      <c r="C19" s="65" t="s">
        <v>120</v>
      </c>
      <c r="D19" s="65" t="s">
        <v>121</v>
      </c>
      <c r="E19" s="65" t="s">
        <v>239</v>
      </c>
      <c r="F19" s="65" t="s">
        <v>155</v>
      </c>
      <c r="G19" s="98">
        <v>1061.0999999999999</v>
      </c>
      <c r="H19" s="98">
        <v>1061.0999999999999</v>
      </c>
    </row>
    <row r="20" spans="1:8" ht="128.25" customHeight="1" x14ac:dyDescent="0.25">
      <c r="A20" s="61" t="s">
        <v>282</v>
      </c>
      <c r="B20" s="65">
        <v>992</v>
      </c>
      <c r="C20" s="65" t="s">
        <v>120</v>
      </c>
      <c r="D20" s="65" t="s">
        <v>123</v>
      </c>
      <c r="E20" s="65"/>
      <c r="F20" s="65"/>
      <c r="G20" s="98">
        <f>G21+G25</f>
        <v>5594.7</v>
      </c>
      <c r="H20" s="98">
        <f>H21+H25</f>
        <v>5594.7</v>
      </c>
    </row>
    <row r="21" spans="1:8" ht="126" x14ac:dyDescent="0.25">
      <c r="A21" s="61" t="s">
        <v>234</v>
      </c>
      <c r="B21" s="65">
        <v>992</v>
      </c>
      <c r="C21" s="65" t="s">
        <v>120</v>
      </c>
      <c r="D21" s="65" t="s">
        <v>123</v>
      </c>
      <c r="E21" s="65" t="s">
        <v>237</v>
      </c>
      <c r="F21" s="65"/>
      <c r="G21" s="98">
        <f t="shared" ref="G21:H23" si="0">G22</f>
        <v>5590.9</v>
      </c>
      <c r="H21" s="98">
        <f t="shared" si="0"/>
        <v>5590.9</v>
      </c>
    </row>
    <row r="22" spans="1:8" ht="78.75" x14ac:dyDescent="0.25">
      <c r="A22" s="61" t="s">
        <v>240</v>
      </c>
      <c r="B22" s="65">
        <v>992</v>
      </c>
      <c r="C22" s="65" t="s">
        <v>120</v>
      </c>
      <c r="D22" s="65" t="s">
        <v>123</v>
      </c>
      <c r="E22" s="65" t="s">
        <v>241</v>
      </c>
      <c r="F22" s="65"/>
      <c r="G22" s="98">
        <f t="shared" si="0"/>
        <v>5590.9</v>
      </c>
      <c r="H22" s="98">
        <f t="shared" si="0"/>
        <v>5590.9</v>
      </c>
    </row>
    <row r="23" spans="1:8" ht="63" x14ac:dyDescent="0.25">
      <c r="A23" s="61" t="s">
        <v>281</v>
      </c>
      <c r="B23" s="65">
        <v>992</v>
      </c>
      <c r="C23" s="65" t="s">
        <v>120</v>
      </c>
      <c r="D23" s="65" t="s">
        <v>123</v>
      </c>
      <c r="E23" s="65" t="s">
        <v>242</v>
      </c>
      <c r="F23" s="65"/>
      <c r="G23" s="98">
        <f t="shared" si="0"/>
        <v>5590.9</v>
      </c>
      <c r="H23" s="98">
        <f t="shared" si="0"/>
        <v>5590.9</v>
      </c>
    </row>
    <row r="24" spans="1:8" ht="189" x14ac:dyDescent="0.25">
      <c r="A24" s="61" t="s">
        <v>156</v>
      </c>
      <c r="B24" s="65">
        <v>992</v>
      </c>
      <c r="C24" s="65" t="s">
        <v>120</v>
      </c>
      <c r="D24" s="65" t="s">
        <v>123</v>
      </c>
      <c r="E24" s="65" t="s">
        <v>242</v>
      </c>
      <c r="F24" s="65" t="s">
        <v>155</v>
      </c>
      <c r="G24" s="98">
        <v>5590.9</v>
      </c>
      <c r="H24" s="98">
        <v>5590.9</v>
      </c>
    </row>
    <row r="25" spans="1:8" ht="63" x14ac:dyDescent="0.25">
      <c r="A25" s="61" t="s">
        <v>250</v>
      </c>
      <c r="B25" s="65" t="s">
        <v>283</v>
      </c>
      <c r="C25" s="65" t="s">
        <v>120</v>
      </c>
      <c r="D25" s="65" t="s">
        <v>123</v>
      </c>
      <c r="E25" s="65" t="s">
        <v>251</v>
      </c>
      <c r="F25" s="65"/>
      <c r="G25" s="98">
        <f t="shared" ref="G25:H27" si="1">G26</f>
        <v>3.8</v>
      </c>
      <c r="H25" s="98">
        <f t="shared" si="1"/>
        <v>3.8</v>
      </c>
    </row>
    <row r="26" spans="1:8" ht="78.75" x14ac:dyDescent="0.25">
      <c r="A26" s="61" t="s">
        <v>253</v>
      </c>
      <c r="B26" s="65">
        <v>992</v>
      </c>
      <c r="C26" s="65" t="s">
        <v>120</v>
      </c>
      <c r="D26" s="65" t="s">
        <v>123</v>
      </c>
      <c r="E26" s="65" t="s">
        <v>252</v>
      </c>
      <c r="F26" s="65"/>
      <c r="G26" s="98">
        <f t="shared" si="1"/>
        <v>3.8</v>
      </c>
      <c r="H26" s="98">
        <f t="shared" si="1"/>
        <v>3.8</v>
      </c>
    </row>
    <row r="27" spans="1:8" ht="141.75" x14ac:dyDescent="0.25">
      <c r="A27" s="61" t="s">
        <v>248</v>
      </c>
      <c r="B27" s="65" t="s">
        <v>283</v>
      </c>
      <c r="C27" s="65" t="s">
        <v>120</v>
      </c>
      <c r="D27" s="65" t="s">
        <v>123</v>
      </c>
      <c r="E27" s="65" t="s">
        <v>254</v>
      </c>
      <c r="F27" s="65"/>
      <c r="G27" s="98">
        <f t="shared" si="1"/>
        <v>3.8</v>
      </c>
      <c r="H27" s="98">
        <f t="shared" si="1"/>
        <v>3.8</v>
      </c>
    </row>
    <row r="28" spans="1:8" ht="63" x14ac:dyDescent="0.25">
      <c r="A28" s="61" t="s">
        <v>140</v>
      </c>
      <c r="B28" s="65" t="s">
        <v>283</v>
      </c>
      <c r="C28" s="65" t="s">
        <v>120</v>
      </c>
      <c r="D28" s="65" t="s">
        <v>123</v>
      </c>
      <c r="E28" s="65" t="s">
        <v>254</v>
      </c>
      <c r="F28" s="65" t="s">
        <v>149</v>
      </c>
      <c r="G28" s="98">
        <v>3.8</v>
      </c>
      <c r="H28" s="98">
        <v>3.8</v>
      </c>
    </row>
    <row r="29" spans="1:8" x14ac:dyDescent="0.25">
      <c r="A29" s="61" t="s">
        <v>316</v>
      </c>
      <c r="B29" s="65" t="s">
        <v>283</v>
      </c>
      <c r="C29" s="65" t="s">
        <v>120</v>
      </c>
      <c r="D29" s="65" t="s">
        <v>127</v>
      </c>
      <c r="E29" s="65"/>
      <c r="F29" s="65"/>
      <c r="G29" s="98">
        <f t="shared" ref="G29:H31" si="2">G30</f>
        <v>100</v>
      </c>
      <c r="H29" s="98">
        <f t="shared" si="2"/>
        <v>100</v>
      </c>
    </row>
    <row r="30" spans="1:8" ht="78.75" x14ac:dyDescent="0.25">
      <c r="A30" s="61" t="s">
        <v>324</v>
      </c>
      <c r="B30" s="65">
        <v>992</v>
      </c>
      <c r="C30" s="65" t="s">
        <v>120</v>
      </c>
      <c r="D30" s="65" t="s">
        <v>127</v>
      </c>
      <c r="E30" s="65" t="s">
        <v>323</v>
      </c>
      <c r="F30" s="65"/>
      <c r="G30" s="98">
        <f t="shared" si="2"/>
        <v>100</v>
      </c>
      <c r="H30" s="98">
        <f t="shared" si="2"/>
        <v>100</v>
      </c>
    </row>
    <row r="31" spans="1:8" ht="94.5" x14ac:dyDescent="0.25">
      <c r="A31" s="61" t="s">
        <v>247</v>
      </c>
      <c r="B31" s="65">
        <v>992</v>
      </c>
      <c r="C31" s="65" t="s">
        <v>120</v>
      </c>
      <c r="D31" s="65" t="s">
        <v>127</v>
      </c>
      <c r="E31" s="65" t="s">
        <v>325</v>
      </c>
      <c r="F31" s="65"/>
      <c r="G31" s="98">
        <f t="shared" si="2"/>
        <v>100</v>
      </c>
      <c r="H31" s="98">
        <f t="shared" si="2"/>
        <v>100</v>
      </c>
    </row>
    <row r="32" spans="1:8" ht="31.5" x14ac:dyDescent="0.25">
      <c r="A32" s="61" t="s">
        <v>138</v>
      </c>
      <c r="B32" s="65">
        <v>992</v>
      </c>
      <c r="C32" s="65" t="s">
        <v>120</v>
      </c>
      <c r="D32" s="65" t="s">
        <v>127</v>
      </c>
      <c r="E32" s="65" t="s">
        <v>325</v>
      </c>
      <c r="F32" s="65" t="s">
        <v>150</v>
      </c>
      <c r="G32" s="98">
        <v>100</v>
      </c>
      <c r="H32" s="98">
        <v>100</v>
      </c>
    </row>
    <row r="33" spans="1:8" ht="47.25" x14ac:dyDescent="0.25">
      <c r="A33" s="61" t="s">
        <v>108</v>
      </c>
      <c r="B33" s="66" t="s">
        <v>283</v>
      </c>
      <c r="C33" s="66" t="s">
        <v>120</v>
      </c>
      <c r="D33" s="66" t="s">
        <v>130</v>
      </c>
      <c r="E33" s="99"/>
      <c r="F33" s="100"/>
      <c r="G33" s="27">
        <f>G34+G38+G53</f>
        <v>10880.6</v>
      </c>
      <c r="H33" s="27">
        <f>H34+H38+H53</f>
        <v>10602.300000000001</v>
      </c>
    </row>
    <row r="34" spans="1:8" ht="126" x14ac:dyDescent="0.25">
      <c r="A34" s="61" t="s">
        <v>234</v>
      </c>
      <c r="B34" s="66" t="s">
        <v>283</v>
      </c>
      <c r="C34" s="66" t="s">
        <v>120</v>
      </c>
      <c r="D34" s="66" t="s">
        <v>130</v>
      </c>
      <c r="E34" s="65" t="s">
        <v>237</v>
      </c>
      <c r="F34" s="100"/>
      <c r="G34" s="27">
        <f t="shared" ref="G34:H36" si="3">G35</f>
        <v>11.6</v>
      </c>
      <c r="H34" s="27">
        <f t="shared" si="3"/>
        <v>11.6</v>
      </c>
    </row>
    <row r="35" spans="1:8" ht="78.75" x14ac:dyDescent="0.25">
      <c r="A35" s="61" t="s">
        <v>246</v>
      </c>
      <c r="B35" s="66" t="s">
        <v>283</v>
      </c>
      <c r="C35" s="66" t="s">
        <v>120</v>
      </c>
      <c r="D35" s="66" t="s">
        <v>130</v>
      </c>
      <c r="E35" s="65" t="s">
        <v>243</v>
      </c>
      <c r="F35" s="100"/>
      <c r="G35" s="27">
        <f t="shared" si="3"/>
        <v>11.6</v>
      </c>
      <c r="H35" s="27">
        <f t="shared" si="3"/>
        <v>11.6</v>
      </c>
    </row>
    <row r="36" spans="1:8" ht="78.75" x14ac:dyDescent="0.25">
      <c r="A36" s="61" t="s">
        <v>245</v>
      </c>
      <c r="B36" s="66" t="s">
        <v>283</v>
      </c>
      <c r="C36" s="66" t="s">
        <v>120</v>
      </c>
      <c r="D36" s="66" t="s">
        <v>130</v>
      </c>
      <c r="E36" s="65" t="s">
        <v>244</v>
      </c>
      <c r="F36" s="100"/>
      <c r="G36" s="27">
        <f t="shared" si="3"/>
        <v>11.6</v>
      </c>
      <c r="H36" s="27">
        <f t="shared" si="3"/>
        <v>11.6</v>
      </c>
    </row>
    <row r="37" spans="1:8" ht="31.5" x14ac:dyDescent="0.25">
      <c r="A37" s="61" t="s">
        <v>138</v>
      </c>
      <c r="B37" s="66" t="s">
        <v>283</v>
      </c>
      <c r="C37" s="66" t="s">
        <v>120</v>
      </c>
      <c r="D37" s="66" t="s">
        <v>130</v>
      </c>
      <c r="E37" s="65" t="s">
        <v>244</v>
      </c>
      <c r="F37" s="100">
        <v>800</v>
      </c>
      <c r="G37" s="27">
        <v>11.6</v>
      </c>
      <c r="H37" s="27">
        <v>11.6</v>
      </c>
    </row>
    <row r="38" spans="1:8" s="88" customFormat="1" ht="126" x14ac:dyDescent="0.25">
      <c r="A38" s="63" t="s">
        <v>141</v>
      </c>
      <c r="B38" s="86" t="s">
        <v>283</v>
      </c>
      <c r="C38" s="86" t="s">
        <v>120</v>
      </c>
      <c r="D38" s="86" t="s">
        <v>130</v>
      </c>
      <c r="E38" s="65" t="s">
        <v>142</v>
      </c>
      <c r="F38" s="101"/>
      <c r="G38" s="87">
        <f>G39+G43+G48</f>
        <v>10779</v>
      </c>
      <c r="H38" s="87">
        <f>H39+H43+H48</f>
        <v>10540.7</v>
      </c>
    </row>
    <row r="39" spans="1:8" ht="47.25" x14ac:dyDescent="0.25">
      <c r="A39" s="63" t="s">
        <v>146</v>
      </c>
      <c r="B39" s="66" t="s">
        <v>283</v>
      </c>
      <c r="C39" s="66" t="s">
        <v>120</v>
      </c>
      <c r="D39" s="66" t="s">
        <v>130</v>
      </c>
      <c r="E39" s="65" t="s">
        <v>143</v>
      </c>
      <c r="F39" s="100"/>
      <c r="G39" s="27">
        <f>G40</f>
        <v>1774.6</v>
      </c>
      <c r="H39" s="27">
        <f>H40</f>
        <v>1774.6</v>
      </c>
    </row>
    <row r="40" spans="1:8" ht="94.5" x14ac:dyDescent="0.25">
      <c r="A40" s="63" t="s">
        <v>147</v>
      </c>
      <c r="B40" s="66" t="s">
        <v>283</v>
      </c>
      <c r="C40" s="66" t="s">
        <v>120</v>
      </c>
      <c r="D40" s="66" t="s">
        <v>130</v>
      </c>
      <c r="E40" s="65" t="s">
        <v>148</v>
      </c>
      <c r="F40" s="100"/>
      <c r="G40" s="27">
        <f>G41+G42</f>
        <v>1774.6</v>
      </c>
      <c r="H40" s="27">
        <f>H41+H42</f>
        <v>1774.6</v>
      </c>
    </row>
    <row r="41" spans="1:8" ht="63" x14ac:dyDescent="0.25">
      <c r="A41" s="61" t="s">
        <v>151</v>
      </c>
      <c r="B41" s="66" t="s">
        <v>283</v>
      </c>
      <c r="C41" s="66" t="s">
        <v>120</v>
      </c>
      <c r="D41" s="66" t="s">
        <v>130</v>
      </c>
      <c r="E41" s="65" t="s">
        <v>148</v>
      </c>
      <c r="F41" s="100">
        <v>200</v>
      </c>
      <c r="G41" s="27">
        <v>1753.5</v>
      </c>
      <c r="H41" s="83">
        <v>1753.5</v>
      </c>
    </row>
    <row r="42" spans="1:8" ht="31.5" x14ac:dyDescent="0.25">
      <c r="A42" s="61" t="s">
        <v>138</v>
      </c>
      <c r="B42" s="66" t="s">
        <v>283</v>
      </c>
      <c r="C42" s="66" t="s">
        <v>120</v>
      </c>
      <c r="D42" s="66" t="s">
        <v>130</v>
      </c>
      <c r="E42" s="65" t="s">
        <v>148</v>
      </c>
      <c r="F42" s="100">
        <v>800</v>
      </c>
      <c r="G42" s="27">
        <v>21.1</v>
      </c>
      <c r="H42" s="83">
        <v>21.1</v>
      </c>
    </row>
    <row r="43" spans="1:8" ht="47.25" x14ac:dyDescent="0.25">
      <c r="A43" s="63" t="s">
        <v>152</v>
      </c>
      <c r="B43" s="66" t="s">
        <v>283</v>
      </c>
      <c r="C43" s="66" t="s">
        <v>120</v>
      </c>
      <c r="D43" s="66" t="s">
        <v>130</v>
      </c>
      <c r="E43" s="65" t="s">
        <v>144</v>
      </c>
      <c r="F43" s="100"/>
      <c r="G43" s="27">
        <f>G44</f>
        <v>8885.5</v>
      </c>
      <c r="H43" s="27">
        <f>H44</f>
        <v>8647.2000000000007</v>
      </c>
    </row>
    <row r="44" spans="1:8" ht="63" x14ac:dyDescent="0.25">
      <c r="A44" s="63" t="s">
        <v>154</v>
      </c>
      <c r="B44" s="66" t="s">
        <v>283</v>
      </c>
      <c r="C44" s="66" t="s">
        <v>120</v>
      </c>
      <c r="D44" s="66" t="s">
        <v>130</v>
      </c>
      <c r="E44" s="65" t="s">
        <v>153</v>
      </c>
      <c r="F44" s="100"/>
      <c r="G44" s="27">
        <f>G45+G46+G47</f>
        <v>8885.5</v>
      </c>
      <c r="H44" s="27">
        <f>H45+H46+H47</f>
        <v>8647.2000000000007</v>
      </c>
    </row>
    <row r="45" spans="1:8" ht="189" x14ac:dyDescent="0.25">
      <c r="A45" s="61" t="s">
        <v>156</v>
      </c>
      <c r="B45" s="66" t="s">
        <v>283</v>
      </c>
      <c r="C45" s="66" t="s">
        <v>120</v>
      </c>
      <c r="D45" s="66" t="s">
        <v>130</v>
      </c>
      <c r="E45" s="65" t="s">
        <v>153</v>
      </c>
      <c r="F45" s="100">
        <v>100</v>
      </c>
      <c r="G45" s="27">
        <v>7591.8</v>
      </c>
      <c r="H45" s="27">
        <v>7591.8</v>
      </c>
    </row>
    <row r="46" spans="1:8" ht="63" x14ac:dyDescent="0.25">
      <c r="A46" s="61" t="s">
        <v>151</v>
      </c>
      <c r="B46" s="66" t="s">
        <v>283</v>
      </c>
      <c r="C46" s="66" t="s">
        <v>120</v>
      </c>
      <c r="D46" s="66" t="s">
        <v>130</v>
      </c>
      <c r="E46" s="65" t="s">
        <v>153</v>
      </c>
      <c r="F46" s="100">
        <v>200</v>
      </c>
      <c r="G46" s="27">
        <v>1286.0999999999999</v>
      </c>
      <c r="H46" s="83">
        <v>1047.8</v>
      </c>
    </row>
    <row r="47" spans="1:8" ht="31.5" x14ac:dyDescent="0.25">
      <c r="A47" s="61" t="s">
        <v>138</v>
      </c>
      <c r="B47" s="66" t="s">
        <v>283</v>
      </c>
      <c r="C47" s="66" t="s">
        <v>120</v>
      </c>
      <c r="D47" s="66" t="s">
        <v>130</v>
      </c>
      <c r="E47" s="65" t="s">
        <v>153</v>
      </c>
      <c r="F47" s="100">
        <v>800</v>
      </c>
      <c r="G47" s="27">
        <v>7.6</v>
      </c>
      <c r="H47" s="83">
        <v>7.6</v>
      </c>
    </row>
    <row r="48" spans="1:8" ht="31.5" x14ac:dyDescent="0.25">
      <c r="A48" s="63" t="s">
        <v>157</v>
      </c>
      <c r="B48" s="66" t="s">
        <v>283</v>
      </c>
      <c r="C48" s="66" t="s">
        <v>120</v>
      </c>
      <c r="D48" s="66" t="s">
        <v>130</v>
      </c>
      <c r="E48" s="65" t="s">
        <v>145</v>
      </c>
      <c r="F48" s="100"/>
      <c r="G48" s="27">
        <f>G49+G51</f>
        <v>118.9</v>
      </c>
      <c r="H48" s="27">
        <f>H49+H51</f>
        <v>118.9</v>
      </c>
    </row>
    <row r="49" spans="1:8" ht="50.25" customHeight="1" x14ac:dyDescent="0.25">
      <c r="A49" s="63" t="s">
        <v>158</v>
      </c>
      <c r="B49" s="66" t="s">
        <v>283</v>
      </c>
      <c r="C49" s="66" t="s">
        <v>120</v>
      </c>
      <c r="D49" s="66" t="s">
        <v>130</v>
      </c>
      <c r="E49" s="65" t="s">
        <v>159</v>
      </c>
      <c r="F49" s="100"/>
      <c r="G49" s="27">
        <f>G50</f>
        <v>68.900000000000006</v>
      </c>
      <c r="H49" s="27">
        <f>H50</f>
        <v>68.900000000000006</v>
      </c>
    </row>
    <row r="50" spans="1:8" ht="63" x14ac:dyDescent="0.25">
      <c r="A50" s="63" t="s">
        <v>140</v>
      </c>
      <c r="B50" s="66" t="s">
        <v>283</v>
      </c>
      <c r="C50" s="66" t="s">
        <v>120</v>
      </c>
      <c r="D50" s="66" t="s">
        <v>130</v>
      </c>
      <c r="E50" s="65" t="s">
        <v>159</v>
      </c>
      <c r="F50" s="100">
        <v>200</v>
      </c>
      <c r="G50" s="27">
        <v>68.900000000000006</v>
      </c>
      <c r="H50" s="83">
        <v>68.900000000000006</v>
      </c>
    </row>
    <row r="51" spans="1:8" ht="63" x14ac:dyDescent="0.25">
      <c r="A51" s="61" t="s">
        <v>160</v>
      </c>
      <c r="B51" s="66" t="s">
        <v>283</v>
      </c>
      <c r="C51" s="66" t="s">
        <v>120</v>
      </c>
      <c r="D51" s="66" t="s">
        <v>130</v>
      </c>
      <c r="E51" s="65" t="s">
        <v>162</v>
      </c>
      <c r="F51" s="100"/>
      <c r="G51" s="27">
        <f>G52</f>
        <v>50</v>
      </c>
      <c r="H51" s="27">
        <f>H52</f>
        <v>50</v>
      </c>
    </row>
    <row r="52" spans="1:8" ht="47.25" x14ac:dyDescent="0.25">
      <c r="A52" s="61" t="s">
        <v>137</v>
      </c>
      <c r="B52" s="66" t="s">
        <v>283</v>
      </c>
      <c r="C52" s="66" t="s">
        <v>120</v>
      </c>
      <c r="D52" s="66" t="s">
        <v>130</v>
      </c>
      <c r="E52" s="65" t="s">
        <v>162</v>
      </c>
      <c r="F52" s="100">
        <v>300</v>
      </c>
      <c r="G52" s="27">
        <v>50</v>
      </c>
      <c r="H52" s="27">
        <v>50</v>
      </c>
    </row>
    <row r="53" spans="1:8" ht="94.5" x14ac:dyDescent="0.25">
      <c r="A53" s="61" t="s">
        <v>214</v>
      </c>
      <c r="B53" s="66" t="s">
        <v>283</v>
      </c>
      <c r="C53" s="66" t="s">
        <v>120</v>
      </c>
      <c r="D53" s="66" t="s">
        <v>130</v>
      </c>
      <c r="E53" s="65" t="s">
        <v>207</v>
      </c>
      <c r="F53" s="100"/>
      <c r="G53" s="27">
        <f t="shared" ref="G53:H55" si="4">G54</f>
        <v>90</v>
      </c>
      <c r="H53" s="27">
        <f t="shared" si="4"/>
        <v>50</v>
      </c>
    </row>
    <row r="54" spans="1:8" ht="78.75" x14ac:dyDescent="0.25">
      <c r="A54" s="61" t="s">
        <v>216</v>
      </c>
      <c r="B54" s="66" t="s">
        <v>283</v>
      </c>
      <c r="C54" s="66" t="s">
        <v>120</v>
      </c>
      <c r="D54" s="66" t="s">
        <v>130</v>
      </c>
      <c r="E54" s="65" t="s">
        <v>210</v>
      </c>
      <c r="F54" s="100"/>
      <c r="G54" s="27">
        <f t="shared" si="4"/>
        <v>90</v>
      </c>
      <c r="H54" s="27">
        <f t="shared" si="4"/>
        <v>50</v>
      </c>
    </row>
    <row r="55" spans="1:8" ht="63" x14ac:dyDescent="0.25">
      <c r="A55" s="61" t="s">
        <v>217</v>
      </c>
      <c r="B55" s="66" t="s">
        <v>283</v>
      </c>
      <c r="C55" s="66" t="s">
        <v>120</v>
      </c>
      <c r="D55" s="66" t="s">
        <v>130</v>
      </c>
      <c r="E55" s="65" t="s">
        <v>218</v>
      </c>
      <c r="F55" s="100"/>
      <c r="G55" s="27">
        <f t="shared" si="4"/>
        <v>90</v>
      </c>
      <c r="H55" s="27">
        <f t="shared" si="4"/>
        <v>50</v>
      </c>
    </row>
    <row r="56" spans="1:8" ht="63" x14ac:dyDescent="0.25">
      <c r="A56" s="61" t="s">
        <v>140</v>
      </c>
      <c r="B56" s="66" t="s">
        <v>283</v>
      </c>
      <c r="C56" s="66" t="s">
        <v>120</v>
      </c>
      <c r="D56" s="66" t="s">
        <v>130</v>
      </c>
      <c r="E56" s="65" t="s">
        <v>218</v>
      </c>
      <c r="F56" s="100">
        <v>200</v>
      </c>
      <c r="G56" s="27">
        <v>90</v>
      </c>
      <c r="H56" s="83">
        <v>50</v>
      </c>
    </row>
    <row r="57" spans="1:8" s="102" customFormat="1" x14ac:dyDescent="0.25">
      <c r="A57" s="94" t="s">
        <v>286</v>
      </c>
      <c r="B57" s="107">
        <v>992</v>
      </c>
      <c r="C57" s="95" t="s">
        <v>121</v>
      </c>
      <c r="D57" s="95"/>
      <c r="E57" s="95"/>
      <c r="F57" s="95"/>
      <c r="G57" s="96">
        <f t="shared" ref="G57:H59" si="5">G58</f>
        <v>460.4</v>
      </c>
      <c r="H57" s="96">
        <f t="shared" si="5"/>
        <v>460.4</v>
      </c>
    </row>
    <row r="58" spans="1:8" ht="33" customHeight="1" x14ac:dyDescent="0.25">
      <c r="A58" s="61" t="s">
        <v>287</v>
      </c>
      <c r="B58" s="108"/>
      <c r="C58" s="65" t="s">
        <v>121</v>
      </c>
      <c r="D58" s="65" t="s">
        <v>122</v>
      </c>
      <c r="E58" s="95"/>
      <c r="F58" s="95"/>
      <c r="G58" s="98">
        <f t="shared" si="5"/>
        <v>460.4</v>
      </c>
      <c r="H58" s="98">
        <f t="shared" si="5"/>
        <v>460.4</v>
      </c>
    </row>
    <row r="59" spans="1:8" ht="63" x14ac:dyDescent="0.25">
      <c r="A59" s="61" t="s">
        <v>250</v>
      </c>
      <c r="B59" s="108">
        <v>992</v>
      </c>
      <c r="C59" s="65" t="s">
        <v>121</v>
      </c>
      <c r="D59" s="65" t="s">
        <v>122</v>
      </c>
      <c r="E59" s="65" t="s">
        <v>251</v>
      </c>
      <c r="F59" s="95"/>
      <c r="G59" s="98">
        <f t="shared" si="5"/>
        <v>460.4</v>
      </c>
      <c r="H59" s="98">
        <f t="shared" si="5"/>
        <v>460.4</v>
      </c>
    </row>
    <row r="60" spans="1:8" ht="63" x14ac:dyDescent="0.25">
      <c r="A60" s="61" t="s">
        <v>257</v>
      </c>
      <c r="B60" s="108">
        <v>992</v>
      </c>
      <c r="C60" s="65" t="s">
        <v>121</v>
      </c>
      <c r="D60" s="65" t="s">
        <v>122</v>
      </c>
      <c r="E60" s="65" t="s">
        <v>255</v>
      </c>
      <c r="F60" s="95"/>
      <c r="G60" s="98">
        <f>G61</f>
        <v>460.4</v>
      </c>
      <c r="H60" s="98">
        <f>H61</f>
        <v>460.4</v>
      </c>
    </row>
    <row r="61" spans="1:8" ht="78.75" x14ac:dyDescent="0.25">
      <c r="A61" s="61" t="s">
        <v>249</v>
      </c>
      <c r="B61" s="108">
        <v>992</v>
      </c>
      <c r="C61" s="65" t="s">
        <v>121</v>
      </c>
      <c r="D61" s="65" t="s">
        <v>122</v>
      </c>
      <c r="E61" s="65" t="s">
        <v>256</v>
      </c>
      <c r="F61" s="95"/>
      <c r="G61" s="98">
        <f>G62</f>
        <v>460.4</v>
      </c>
      <c r="H61" s="98">
        <f>H62</f>
        <v>460.4</v>
      </c>
    </row>
    <row r="62" spans="1:8" ht="189" x14ac:dyDescent="0.25">
      <c r="A62" s="61" t="s">
        <v>156</v>
      </c>
      <c r="B62" s="108">
        <v>992</v>
      </c>
      <c r="C62" s="65" t="s">
        <v>121</v>
      </c>
      <c r="D62" s="65" t="s">
        <v>122</v>
      </c>
      <c r="E62" s="65" t="s">
        <v>256</v>
      </c>
      <c r="F62" s="65" t="s">
        <v>155</v>
      </c>
      <c r="G62" s="98">
        <v>460.4</v>
      </c>
      <c r="H62" s="83">
        <v>460.4</v>
      </c>
    </row>
    <row r="63" spans="1:8" s="97" customFormat="1" ht="63" x14ac:dyDescent="0.25">
      <c r="A63" s="94" t="s">
        <v>288</v>
      </c>
      <c r="B63" s="103" t="s">
        <v>283</v>
      </c>
      <c r="C63" s="103" t="s">
        <v>122</v>
      </c>
      <c r="D63" s="103"/>
      <c r="E63" s="95"/>
      <c r="F63" s="104"/>
      <c r="G63" s="105">
        <f>G64+G72</f>
        <v>207</v>
      </c>
      <c r="H63" s="105">
        <f>H64+H72</f>
        <v>207.5</v>
      </c>
    </row>
    <row r="64" spans="1:8" ht="94.5" x14ac:dyDescent="0.25">
      <c r="A64" s="61" t="s">
        <v>318</v>
      </c>
      <c r="B64" s="66" t="s">
        <v>283</v>
      </c>
      <c r="C64" s="66" t="s">
        <v>122</v>
      </c>
      <c r="D64" s="66" t="s">
        <v>289</v>
      </c>
      <c r="E64" s="65"/>
      <c r="F64" s="100"/>
      <c r="G64" s="27">
        <f>G65</f>
        <v>93.6</v>
      </c>
      <c r="H64" s="27">
        <f>H65</f>
        <v>94.1</v>
      </c>
    </row>
    <row r="65" spans="1:8" s="88" customFormat="1" ht="97.5" customHeight="1" x14ac:dyDescent="0.25">
      <c r="A65" s="61" t="s">
        <v>163</v>
      </c>
      <c r="B65" s="86" t="s">
        <v>283</v>
      </c>
      <c r="C65" s="86" t="s">
        <v>122</v>
      </c>
      <c r="D65" s="86" t="s">
        <v>289</v>
      </c>
      <c r="E65" s="65" t="s">
        <v>167</v>
      </c>
      <c r="F65" s="101"/>
      <c r="G65" s="87">
        <f>G66+G69</f>
        <v>93.6</v>
      </c>
      <c r="H65" s="87">
        <f>H66+H69</f>
        <v>94.1</v>
      </c>
    </row>
    <row r="66" spans="1:8" ht="78.75" x14ac:dyDescent="0.25">
      <c r="A66" s="61" t="s">
        <v>166</v>
      </c>
      <c r="B66" s="66" t="s">
        <v>283</v>
      </c>
      <c r="C66" s="66" t="s">
        <v>122</v>
      </c>
      <c r="D66" s="66" t="s">
        <v>289</v>
      </c>
      <c r="E66" s="65" t="s">
        <v>168</v>
      </c>
      <c r="F66" s="100"/>
      <c r="G66" s="27">
        <f>G67</f>
        <v>36.799999999999997</v>
      </c>
      <c r="H66" s="27">
        <f>H67</f>
        <v>35.299999999999997</v>
      </c>
    </row>
    <row r="67" spans="1:8" ht="63" x14ac:dyDescent="0.25">
      <c r="A67" s="63" t="s">
        <v>173</v>
      </c>
      <c r="B67" s="66" t="s">
        <v>283</v>
      </c>
      <c r="C67" s="66" t="s">
        <v>122</v>
      </c>
      <c r="D67" s="66" t="s">
        <v>289</v>
      </c>
      <c r="E67" s="65" t="s">
        <v>169</v>
      </c>
      <c r="F67" s="100"/>
      <c r="G67" s="27">
        <f>G68</f>
        <v>36.799999999999997</v>
      </c>
      <c r="H67" s="27">
        <f>H68</f>
        <v>35.299999999999997</v>
      </c>
    </row>
    <row r="68" spans="1:8" ht="63" x14ac:dyDescent="0.25">
      <c r="A68" s="61" t="s">
        <v>140</v>
      </c>
      <c r="B68" s="66" t="s">
        <v>283</v>
      </c>
      <c r="C68" s="66" t="s">
        <v>122</v>
      </c>
      <c r="D68" s="66" t="s">
        <v>289</v>
      </c>
      <c r="E68" s="65" t="s">
        <v>169</v>
      </c>
      <c r="F68" s="100">
        <v>200</v>
      </c>
      <c r="G68" s="27">
        <v>36.799999999999997</v>
      </c>
      <c r="H68" s="83">
        <v>35.299999999999997</v>
      </c>
    </row>
    <row r="69" spans="1:8" ht="47.25" x14ac:dyDescent="0.25">
      <c r="A69" s="61" t="s">
        <v>176</v>
      </c>
      <c r="B69" s="66" t="s">
        <v>283</v>
      </c>
      <c r="C69" s="66" t="s">
        <v>122</v>
      </c>
      <c r="D69" s="66" t="s">
        <v>289</v>
      </c>
      <c r="E69" s="65" t="s">
        <v>171</v>
      </c>
      <c r="F69" s="100"/>
      <c r="G69" s="27">
        <f>G70</f>
        <v>56.8</v>
      </c>
      <c r="H69" s="27">
        <f>H70</f>
        <v>58.8</v>
      </c>
    </row>
    <row r="70" spans="1:8" ht="63" x14ac:dyDescent="0.25">
      <c r="A70" s="61" t="s">
        <v>177</v>
      </c>
      <c r="B70" s="66" t="s">
        <v>283</v>
      </c>
      <c r="C70" s="66" t="s">
        <v>122</v>
      </c>
      <c r="D70" s="66" t="s">
        <v>289</v>
      </c>
      <c r="E70" s="65" t="s">
        <v>178</v>
      </c>
      <c r="F70" s="100"/>
      <c r="G70" s="27">
        <f>G71</f>
        <v>56.8</v>
      </c>
      <c r="H70" s="27">
        <f>H71</f>
        <v>58.8</v>
      </c>
    </row>
    <row r="71" spans="1:8" ht="63" x14ac:dyDescent="0.25">
      <c r="A71" s="61" t="s">
        <v>140</v>
      </c>
      <c r="B71" s="66" t="s">
        <v>283</v>
      </c>
      <c r="C71" s="66" t="s">
        <v>122</v>
      </c>
      <c r="D71" s="66" t="s">
        <v>289</v>
      </c>
      <c r="E71" s="65" t="s">
        <v>178</v>
      </c>
      <c r="F71" s="100">
        <v>200</v>
      </c>
      <c r="G71" s="27">
        <v>56.8</v>
      </c>
      <c r="H71" s="27">
        <v>58.8</v>
      </c>
    </row>
    <row r="72" spans="1:8" ht="78.75" x14ac:dyDescent="0.25">
      <c r="A72" s="61" t="s">
        <v>110</v>
      </c>
      <c r="B72" s="66" t="s">
        <v>283</v>
      </c>
      <c r="C72" s="66" t="s">
        <v>122</v>
      </c>
      <c r="D72" s="66" t="s">
        <v>132</v>
      </c>
      <c r="E72" s="65"/>
      <c r="F72" s="100"/>
      <c r="G72" s="27">
        <f t="shared" ref="G72:H75" si="6">G73</f>
        <v>113.4</v>
      </c>
      <c r="H72" s="27">
        <f t="shared" si="6"/>
        <v>113.4</v>
      </c>
    </row>
    <row r="73" spans="1:8" s="88" customFormat="1" ht="94.5" customHeight="1" x14ac:dyDescent="0.25">
      <c r="A73" s="61" t="s">
        <v>163</v>
      </c>
      <c r="B73" s="86" t="s">
        <v>283</v>
      </c>
      <c r="C73" s="86" t="s">
        <v>122</v>
      </c>
      <c r="D73" s="86" t="s">
        <v>132</v>
      </c>
      <c r="E73" s="65" t="s">
        <v>167</v>
      </c>
      <c r="F73" s="101"/>
      <c r="G73" s="87">
        <f t="shared" si="6"/>
        <v>113.4</v>
      </c>
      <c r="H73" s="87">
        <f t="shared" si="6"/>
        <v>113.4</v>
      </c>
    </row>
    <row r="74" spans="1:8" ht="47.25" x14ac:dyDescent="0.25">
      <c r="A74" s="61" t="s">
        <v>275</v>
      </c>
      <c r="B74" s="86" t="s">
        <v>283</v>
      </c>
      <c r="C74" s="86" t="s">
        <v>122</v>
      </c>
      <c r="D74" s="86" t="s">
        <v>132</v>
      </c>
      <c r="E74" s="65" t="s">
        <v>171</v>
      </c>
      <c r="F74" s="100"/>
      <c r="G74" s="27">
        <f t="shared" si="6"/>
        <v>113.4</v>
      </c>
      <c r="H74" s="27">
        <f t="shared" si="6"/>
        <v>113.4</v>
      </c>
    </row>
    <row r="75" spans="1:8" ht="48.75" customHeight="1" x14ac:dyDescent="0.25">
      <c r="A75" s="61" t="s">
        <v>179</v>
      </c>
      <c r="B75" s="86" t="s">
        <v>283</v>
      </c>
      <c r="C75" s="86" t="s">
        <v>122</v>
      </c>
      <c r="D75" s="86" t="s">
        <v>132</v>
      </c>
      <c r="E75" s="65" t="s">
        <v>172</v>
      </c>
      <c r="F75" s="100"/>
      <c r="G75" s="27">
        <f t="shared" si="6"/>
        <v>113.4</v>
      </c>
      <c r="H75" s="27">
        <f t="shared" si="6"/>
        <v>113.4</v>
      </c>
    </row>
    <row r="76" spans="1:8" ht="63" x14ac:dyDescent="0.25">
      <c r="A76" s="61" t="s">
        <v>140</v>
      </c>
      <c r="B76" s="86" t="s">
        <v>283</v>
      </c>
      <c r="C76" s="86" t="s">
        <v>122</v>
      </c>
      <c r="D76" s="86" t="s">
        <v>132</v>
      </c>
      <c r="E76" s="65" t="s">
        <v>172</v>
      </c>
      <c r="F76" s="100">
        <v>200</v>
      </c>
      <c r="G76" s="27">
        <v>113.4</v>
      </c>
      <c r="H76" s="27">
        <v>113.4</v>
      </c>
    </row>
    <row r="77" spans="1:8" s="97" customFormat="1" ht="31.5" x14ac:dyDescent="0.25">
      <c r="A77" s="94" t="s">
        <v>290</v>
      </c>
      <c r="B77" s="103" t="s">
        <v>283</v>
      </c>
      <c r="C77" s="103" t="s">
        <v>123</v>
      </c>
      <c r="D77" s="103"/>
      <c r="E77" s="95"/>
      <c r="F77" s="104"/>
      <c r="G77" s="105">
        <f>G78+G91</f>
        <v>8762.4</v>
      </c>
      <c r="H77" s="105">
        <f>H78+H91</f>
        <v>10136.000000000002</v>
      </c>
    </row>
    <row r="78" spans="1:8" ht="31.5" x14ac:dyDescent="0.25">
      <c r="A78" s="61" t="s">
        <v>111</v>
      </c>
      <c r="B78" s="66" t="s">
        <v>283</v>
      </c>
      <c r="C78" s="66" t="s">
        <v>123</v>
      </c>
      <c r="D78" s="66" t="s">
        <v>131</v>
      </c>
      <c r="E78" s="65"/>
      <c r="F78" s="100"/>
      <c r="G78" s="27">
        <f>G79+G83</f>
        <v>8753.2999999999993</v>
      </c>
      <c r="H78" s="27">
        <f>H79+H83</f>
        <v>10126.900000000001</v>
      </c>
    </row>
    <row r="79" spans="1:8" ht="98.25" customHeight="1" x14ac:dyDescent="0.25">
      <c r="A79" s="61" t="s">
        <v>163</v>
      </c>
      <c r="B79" s="66" t="s">
        <v>283</v>
      </c>
      <c r="C79" s="66" t="s">
        <v>123</v>
      </c>
      <c r="D79" s="66" t="s">
        <v>131</v>
      </c>
      <c r="E79" s="65" t="s">
        <v>167</v>
      </c>
      <c r="F79" s="100"/>
      <c r="G79" s="27">
        <f t="shared" ref="G79:H81" si="7">G80</f>
        <v>262.3</v>
      </c>
      <c r="H79" s="27">
        <f t="shared" si="7"/>
        <v>226.7</v>
      </c>
    </row>
    <row r="80" spans="1:8" ht="47.25" x14ac:dyDescent="0.25">
      <c r="A80" s="61" t="s">
        <v>275</v>
      </c>
      <c r="B80" s="66" t="s">
        <v>283</v>
      </c>
      <c r="C80" s="66" t="s">
        <v>123</v>
      </c>
      <c r="D80" s="66" t="s">
        <v>131</v>
      </c>
      <c r="E80" s="65" t="s">
        <v>171</v>
      </c>
      <c r="F80" s="100"/>
      <c r="G80" s="27">
        <f t="shared" si="7"/>
        <v>262.3</v>
      </c>
      <c r="H80" s="27">
        <f t="shared" si="7"/>
        <v>226.7</v>
      </c>
    </row>
    <row r="81" spans="1:8" ht="47.25" x14ac:dyDescent="0.25">
      <c r="A81" s="61" t="s">
        <v>164</v>
      </c>
      <c r="B81" s="66" t="s">
        <v>283</v>
      </c>
      <c r="C81" s="66" t="s">
        <v>123</v>
      </c>
      <c r="D81" s="66" t="s">
        <v>131</v>
      </c>
      <c r="E81" s="65" t="s">
        <v>180</v>
      </c>
      <c r="F81" s="100"/>
      <c r="G81" s="27">
        <f t="shared" si="7"/>
        <v>262.3</v>
      </c>
      <c r="H81" s="27">
        <f t="shared" si="7"/>
        <v>226.7</v>
      </c>
    </row>
    <row r="82" spans="1:8" ht="63" x14ac:dyDescent="0.25">
      <c r="A82" s="61" t="s">
        <v>140</v>
      </c>
      <c r="B82" s="66" t="s">
        <v>283</v>
      </c>
      <c r="C82" s="66" t="s">
        <v>123</v>
      </c>
      <c r="D82" s="66" t="s">
        <v>131</v>
      </c>
      <c r="E82" s="65" t="s">
        <v>180</v>
      </c>
      <c r="F82" s="100">
        <v>200</v>
      </c>
      <c r="G82" s="27">
        <v>262.3</v>
      </c>
      <c r="H82" s="27">
        <v>226.7</v>
      </c>
    </row>
    <row r="83" spans="1:8" s="88" customFormat="1" ht="110.25" x14ac:dyDescent="0.25">
      <c r="A83" s="68" t="s">
        <v>188</v>
      </c>
      <c r="B83" s="86" t="s">
        <v>283</v>
      </c>
      <c r="C83" s="86" t="s">
        <v>123</v>
      </c>
      <c r="D83" s="86" t="s">
        <v>131</v>
      </c>
      <c r="E83" s="77" t="s">
        <v>181</v>
      </c>
      <c r="F83" s="101"/>
      <c r="G83" s="87">
        <f>G84</f>
        <v>8491</v>
      </c>
      <c r="H83" s="87">
        <f>H84</f>
        <v>9900.2000000000007</v>
      </c>
    </row>
    <row r="84" spans="1:8" ht="63" x14ac:dyDescent="0.25">
      <c r="A84" s="68" t="s">
        <v>189</v>
      </c>
      <c r="B84" s="66" t="s">
        <v>283</v>
      </c>
      <c r="C84" s="66" t="s">
        <v>123</v>
      </c>
      <c r="D84" s="66" t="s">
        <v>131</v>
      </c>
      <c r="E84" s="77" t="s">
        <v>182</v>
      </c>
      <c r="F84" s="100"/>
      <c r="G84" s="27">
        <f>G85+G87+G89</f>
        <v>8491</v>
      </c>
      <c r="H84" s="27">
        <f>H85+H87+H89</f>
        <v>9900.2000000000007</v>
      </c>
    </row>
    <row r="85" spans="1:8" ht="78.75" x14ac:dyDescent="0.25">
      <c r="A85" s="68" t="s">
        <v>190</v>
      </c>
      <c r="B85" s="66" t="s">
        <v>283</v>
      </c>
      <c r="C85" s="66" t="s">
        <v>123</v>
      </c>
      <c r="D85" s="66" t="s">
        <v>131</v>
      </c>
      <c r="E85" s="77" t="s">
        <v>183</v>
      </c>
      <c r="F85" s="100"/>
      <c r="G85" s="27">
        <f>G86</f>
        <v>6941.9</v>
      </c>
      <c r="H85" s="27">
        <f>H86</f>
        <v>8351.1</v>
      </c>
    </row>
    <row r="86" spans="1:8" ht="63" x14ac:dyDescent="0.25">
      <c r="A86" s="61" t="s">
        <v>140</v>
      </c>
      <c r="B86" s="66" t="s">
        <v>283</v>
      </c>
      <c r="C86" s="66" t="s">
        <v>123</v>
      </c>
      <c r="D86" s="66" t="s">
        <v>131</v>
      </c>
      <c r="E86" s="77" t="s">
        <v>183</v>
      </c>
      <c r="F86" s="100">
        <v>200</v>
      </c>
      <c r="G86" s="27">
        <v>6941.9</v>
      </c>
      <c r="H86" s="83">
        <v>8351.1</v>
      </c>
    </row>
    <row r="87" spans="1:8" ht="63" x14ac:dyDescent="0.25">
      <c r="A87" s="68" t="s">
        <v>191</v>
      </c>
      <c r="B87" s="66" t="s">
        <v>283</v>
      </c>
      <c r="C87" s="66" t="s">
        <v>123</v>
      </c>
      <c r="D87" s="66" t="s">
        <v>131</v>
      </c>
      <c r="E87" s="77" t="s">
        <v>184</v>
      </c>
      <c r="F87" s="100"/>
      <c r="G87" s="27">
        <f>G88</f>
        <v>1549.1</v>
      </c>
      <c r="H87" s="27">
        <f>H88</f>
        <v>1549.1</v>
      </c>
    </row>
    <row r="88" spans="1:8" ht="63" x14ac:dyDescent="0.25">
      <c r="A88" s="61" t="s">
        <v>140</v>
      </c>
      <c r="B88" s="66" t="s">
        <v>283</v>
      </c>
      <c r="C88" s="66" t="s">
        <v>123</v>
      </c>
      <c r="D88" s="66" t="s">
        <v>131</v>
      </c>
      <c r="E88" s="77" t="s">
        <v>184</v>
      </c>
      <c r="F88" s="100">
        <v>200</v>
      </c>
      <c r="G88" s="27">
        <v>1549.1</v>
      </c>
      <c r="H88" s="83">
        <v>1549.1</v>
      </c>
    </row>
    <row r="89" spans="1:8" ht="78.75" x14ac:dyDescent="0.25">
      <c r="A89" s="61" t="s">
        <v>185</v>
      </c>
      <c r="B89" s="66" t="s">
        <v>283</v>
      </c>
      <c r="C89" s="66" t="s">
        <v>123</v>
      </c>
      <c r="D89" s="66" t="s">
        <v>131</v>
      </c>
      <c r="E89" s="65" t="s">
        <v>186</v>
      </c>
      <c r="F89" s="100"/>
      <c r="G89" s="27">
        <v>0</v>
      </c>
      <c r="H89" s="83">
        <v>0</v>
      </c>
    </row>
    <row r="90" spans="1:8" ht="63" x14ac:dyDescent="0.25">
      <c r="A90" s="61" t="s">
        <v>140</v>
      </c>
      <c r="B90" s="66" t="s">
        <v>283</v>
      </c>
      <c r="C90" s="66" t="s">
        <v>123</v>
      </c>
      <c r="D90" s="66" t="s">
        <v>131</v>
      </c>
      <c r="E90" s="65" t="s">
        <v>186</v>
      </c>
      <c r="F90" s="100">
        <v>200</v>
      </c>
      <c r="G90" s="27">
        <v>0</v>
      </c>
      <c r="H90" s="83">
        <v>0</v>
      </c>
    </row>
    <row r="91" spans="1:8" ht="47.25" x14ac:dyDescent="0.25">
      <c r="A91" s="61" t="s">
        <v>320</v>
      </c>
      <c r="B91" s="66" t="s">
        <v>283</v>
      </c>
      <c r="C91" s="66" t="s">
        <v>123</v>
      </c>
      <c r="D91" s="66" t="s">
        <v>291</v>
      </c>
      <c r="E91" s="65"/>
      <c r="F91" s="100"/>
      <c r="G91" s="27">
        <f t="shared" ref="G91:H94" si="8">G92</f>
        <v>9.1</v>
      </c>
      <c r="H91" s="27">
        <f t="shared" si="8"/>
        <v>9.1</v>
      </c>
    </row>
    <row r="92" spans="1:8" ht="110.25" customHeight="1" x14ac:dyDescent="0.25">
      <c r="A92" s="68" t="s">
        <v>188</v>
      </c>
      <c r="B92" s="66" t="s">
        <v>283</v>
      </c>
      <c r="C92" s="66" t="s">
        <v>123</v>
      </c>
      <c r="D92" s="66" t="s">
        <v>291</v>
      </c>
      <c r="E92" s="77" t="s">
        <v>181</v>
      </c>
      <c r="F92" s="100"/>
      <c r="G92" s="27">
        <f t="shared" si="8"/>
        <v>9.1</v>
      </c>
      <c r="H92" s="27">
        <f t="shared" si="8"/>
        <v>9.1</v>
      </c>
    </row>
    <row r="93" spans="1:8" ht="63" x14ac:dyDescent="0.25">
      <c r="A93" s="61" t="s">
        <v>195</v>
      </c>
      <c r="B93" s="66" t="s">
        <v>283</v>
      </c>
      <c r="C93" s="66" t="s">
        <v>123</v>
      </c>
      <c r="D93" s="66" t="s">
        <v>291</v>
      </c>
      <c r="E93" s="77" t="s">
        <v>196</v>
      </c>
      <c r="F93" s="100"/>
      <c r="G93" s="27">
        <f t="shared" si="8"/>
        <v>9.1</v>
      </c>
      <c r="H93" s="27">
        <f t="shared" si="8"/>
        <v>9.1</v>
      </c>
    </row>
    <row r="94" spans="1:8" ht="47.25" x14ac:dyDescent="0.25">
      <c r="A94" s="61" t="s">
        <v>198</v>
      </c>
      <c r="B94" s="66" t="s">
        <v>283</v>
      </c>
      <c r="C94" s="66" t="s">
        <v>123</v>
      </c>
      <c r="D94" s="66" t="s">
        <v>291</v>
      </c>
      <c r="E94" s="65" t="s">
        <v>197</v>
      </c>
      <c r="F94" s="100"/>
      <c r="G94" s="27">
        <f t="shared" si="8"/>
        <v>9.1</v>
      </c>
      <c r="H94" s="27">
        <f t="shared" si="8"/>
        <v>9.1</v>
      </c>
    </row>
    <row r="95" spans="1:8" ht="63" x14ac:dyDescent="0.25">
      <c r="A95" s="61" t="s">
        <v>140</v>
      </c>
      <c r="B95" s="66" t="s">
        <v>283</v>
      </c>
      <c r="C95" s="66" t="s">
        <v>123</v>
      </c>
      <c r="D95" s="66" t="s">
        <v>291</v>
      </c>
      <c r="E95" s="65" t="s">
        <v>197</v>
      </c>
      <c r="F95" s="100">
        <v>200</v>
      </c>
      <c r="G95" s="27">
        <v>9.1</v>
      </c>
      <c r="H95" s="83">
        <v>9.1</v>
      </c>
    </row>
    <row r="96" spans="1:8" s="97" customFormat="1" ht="47.25" x14ac:dyDescent="0.25">
      <c r="A96" s="94" t="s">
        <v>292</v>
      </c>
      <c r="B96" s="103" t="s">
        <v>283</v>
      </c>
      <c r="C96" s="103" t="s">
        <v>124</v>
      </c>
      <c r="D96" s="103"/>
      <c r="E96" s="95"/>
      <c r="F96" s="104"/>
      <c r="G96" s="105">
        <f>G97</f>
        <v>2983.9</v>
      </c>
      <c r="H96" s="105">
        <f>H97</f>
        <v>2784.5</v>
      </c>
    </row>
    <row r="97" spans="1:8" x14ac:dyDescent="0.25">
      <c r="A97" s="61" t="s">
        <v>112</v>
      </c>
      <c r="B97" s="66" t="s">
        <v>283</v>
      </c>
      <c r="C97" s="66" t="s">
        <v>124</v>
      </c>
      <c r="D97" s="66" t="s">
        <v>122</v>
      </c>
      <c r="E97" s="65"/>
      <c r="F97" s="100"/>
      <c r="G97" s="27">
        <f>G98+G102+G116</f>
        <v>2983.9</v>
      </c>
      <c r="H97" s="27">
        <f>H98+H102+H116</f>
        <v>2784.5</v>
      </c>
    </row>
    <row r="98" spans="1:8" ht="126" x14ac:dyDescent="0.25">
      <c r="A98" s="63" t="s">
        <v>141</v>
      </c>
      <c r="B98" s="66" t="s">
        <v>283</v>
      </c>
      <c r="C98" s="66" t="s">
        <v>124</v>
      </c>
      <c r="D98" s="66" t="s">
        <v>122</v>
      </c>
      <c r="E98" s="65" t="s">
        <v>142</v>
      </c>
      <c r="F98" s="100"/>
      <c r="G98" s="27">
        <f t="shared" ref="G98:H100" si="9">G99</f>
        <v>250</v>
      </c>
      <c r="H98" s="27">
        <f t="shared" si="9"/>
        <v>250</v>
      </c>
    </row>
    <row r="99" spans="1:8" ht="31.5" x14ac:dyDescent="0.25">
      <c r="A99" s="61" t="s">
        <v>157</v>
      </c>
      <c r="B99" s="66" t="s">
        <v>283</v>
      </c>
      <c r="C99" s="66" t="s">
        <v>124</v>
      </c>
      <c r="D99" s="66" t="s">
        <v>122</v>
      </c>
      <c r="E99" s="65" t="s">
        <v>145</v>
      </c>
      <c r="F99" s="100"/>
      <c r="G99" s="27">
        <f t="shared" si="9"/>
        <v>250</v>
      </c>
      <c r="H99" s="27">
        <f t="shared" si="9"/>
        <v>250</v>
      </c>
    </row>
    <row r="100" spans="1:8" ht="63" x14ac:dyDescent="0.25">
      <c r="A100" s="61" t="s">
        <v>160</v>
      </c>
      <c r="B100" s="66" t="s">
        <v>283</v>
      </c>
      <c r="C100" s="66" t="s">
        <v>124</v>
      </c>
      <c r="D100" s="66" t="s">
        <v>122</v>
      </c>
      <c r="E100" s="65" t="s">
        <v>162</v>
      </c>
      <c r="F100" s="100"/>
      <c r="G100" s="27">
        <f t="shared" si="9"/>
        <v>250</v>
      </c>
      <c r="H100" s="27">
        <f t="shared" si="9"/>
        <v>250</v>
      </c>
    </row>
    <row r="101" spans="1:8" ht="63" x14ac:dyDescent="0.25">
      <c r="A101" s="61" t="s">
        <v>140</v>
      </c>
      <c r="B101" s="66" t="s">
        <v>283</v>
      </c>
      <c r="C101" s="66" t="s">
        <v>124</v>
      </c>
      <c r="D101" s="66" t="s">
        <v>122</v>
      </c>
      <c r="E101" s="65" t="s">
        <v>162</v>
      </c>
      <c r="F101" s="100">
        <v>200</v>
      </c>
      <c r="G101" s="27">
        <v>250</v>
      </c>
      <c r="H101" s="27">
        <v>250</v>
      </c>
    </row>
    <row r="102" spans="1:8" ht="110.25" x14ac:dyDescent="0.25">
      <c r="A102" s="68" t="s">
        <v>188</v>
      </c>
      <c r="B102" s="66" t="s">
        <v>283</v>
      </c>
      <c r="C102" s="66" t="s">
        <v>124</v>
      </c>
      <c r="D102" s="66" t="s">
        <v>122</v>
      </c>
      <c r="E102" s="77" t="s">
        <v>181</v>
      </c>
      <c r="F102" s="100"/>
      <c r="G102" s="27">
        <f>G103+G106</f>
        <v>2562.4</v>
      </c>
      <c r="H102" s="27">
        <f>H103+H106</f>
        <v>2534.5</v>
      </c>
    </row>
    <row r="103" spans="1:8" ht="63" x14ac:dyDescent="0.25">
      <c r="A103" s="78" t="s">
        <v>192</v>
      </c>
      <c r="B103" s="66" t="s">
        <v>283</v>
      </c>
      <c r="C103" s="66" t="s">
        <v>124</v>
      </c>
      <c r="D103" s="66" t="s">
        <v>122</v>
      </c>
      <c r="E103" s="65" t="s">
        <v>187</v>
      </c>
      <c r="F103" s="100"/>
      <c r="G103" s="27">
        <f>G104</f>
        <v>382.8</v>
      </c>
      <c r="H103" s="27">
        <f>H104</f>
        <v>354.9</v>
      </c>
    </row>
    <row r="104" spans="1:8" ht="63" x14ac:dyDescent="0.25">
      <c r="A104" s="61" t="s">
        <v>193</v>
      </c>
      <c r="B104" s="66" t="s">
        <v>283</v>
      </c>
      <c r="C104" s="66" t="s">
        <v>124</v>
      </c>
      <c r="D104" s="66" t="s">
        <v>122</v>
      </c>
      <c r="E104" s="65" t="s">
        <v>194</v>
      </c>
      <c r="F104" s="100"/>
      <c r="G104" s="27">
        <f>G105</f>
        <v>382.8</v>
      </c>
      <c r="H104" s="27">
        <f>H105</f>
        <v>354.9</v>
      </c>
    </row>
    <row r="105" spans="1:8" ht="63" x14ac:dyDescent="0.25">
      <c r="A105" s="61" t="s">
        <v>140</v>
      </c>
      <c r="B105" s="66" t="s">
        <v>283</v>
      </c>
      <c r="C105" s="66" t="s">
        <v>124</v>
      </c>
      <c r="D105" s="66" t="s">
        <v>122</v>
      </c>
      <c r="E105" s="65" t="s">
        <v>194</v>
      </c>
      <c r="F105" s="100">
        <v>200</v>
      </c>
      <c r="G105" s="27">
        <v>382.8</v>
      </c>
      <c r="H105" s="27">
        <v>354.9</v>
      </c>
    </row>
    <row r="106" spans="1:8" ht="47.25" x14ac:dyDescent="0.25">
      <c r="A106" s="61" t="s">
        <v>200</v>
      </c>
      <c r="B106" s="66" t="s">
        <v>283</v>
      </c>
      <c r="C106" s="66" t="s">
        <v>124</v>
      </c>
      <c r="D106" s="66" t="s">
        <v>122</v>
      </c>
      <c r="E106" s="65" t="s">
        <v>199</v>
      </c>
      <c r="F106" s="100"/>
      <c r="G106" s="27">
        <f>G107+G109+G111+G113</f>
        <v>2179.6</v>
      </c>
      <c r="H106" s="27">
        <f>H107+H109+H111+H113</f>
        <v>2179.6</v>
      </c>
    </row>
    <row r="107" spans="1:8" ht="31.5" x14ac:dyDescent="0.25">
      <c r="A107" s="61" t="s">
        <v>204</v>
      </c>
      <c r="B107" s="66" t="s">
        <v>283</v>
      </c>
      <c r="C107" s="66" t="s">
        <v>124</v>
      </c>
      <c r="D107" s="66" t="s">
        <v>122</v>
      </c>
      <c r="E107" s="65" t="s">
        <v>201</v>
      </c>
      <c r="F107" s="100"/>
      <c r="G107" s="27">
        <f>G108</f>
        <v>930.6</v>
      </c>
      <c r="H107" s="27">
        <f>H108</f>
        <v>930.6</v>
      </c>
    </row>
    <row r="108" spans="1:8" ht="63" x14ac:dyDescent="0.25">
      <c r="A108" s="61" t="s">
        <v>140</v>
      </c>
      <c r="B108" s="66" t="s">
        <v>283</v>
      </c>
      <c r="C108" s="66" t="s">
        <v>124</v>
      </c>
      <c r="D108" s="66" t="s">
        <v>122</v>
      </c>
      <c r="E108" s="65" t="s">
        <v>201</v>
      </c>
      <c r="F108" s="100">
        <v>200</v>
      </c>
      <c r="G108" s="27">
        <v>930.6</v>
      </c>
      <c r="H108" s="83">
        <v>930.6</v>
      </c>
    </row>
    <row r="109" spans="1:8" ht="78.75" x14ac:dyDescent="0.25">
      <c r="A109" s="61" t="s">
        <v>205</v>
      </c>
      <c r="B109" s="66" t="s">
        <v>283</v>
      </c>
      <c r="C109" s="66" t="s">
        <v>124</v>
      </c>
      <c r="D109" s="66" t="s">
        <v>122</v>
      </c>
      <c r="E109" s="65" t="s">
        <v>202</v>
      </c>
      <c r="F109" s="100"/>
      <c r="G109" s="27">
        <f>G110</f>
        <v>100</v>
      </c>
      <c r="H109" s="27">
        <f>H110</f>
        <v>100</v>
      </c>
    </row>
    <row r="110" spans="1:8" ht="63" x14ac:dyDescent="0.25">
      <c r="A110" s="61" t="s">
        <v>140</v>
      </c>
      <c r="B110" s="66" t="s">
        <v>283</v>
      </c>
      <c r="C110" s="66" t="s">
        <v>124</v>
      </c>
      <c r="D110" s="66" t="s">
        <v>122</v>
      </c>
      <c r="E110" s="65" t="s">
        <v>202</v>
      </c>
      <c r="F110" s="100">
        <v>200</v>
      </c>
      <c r="G110" s="27">
        <v>100</v>
      </c>
      <c r="H110" s="83">
        <v>100</v>
      </c>
    </row>
    <row r="111" spans="1:8" ht="63" x14ac:dyDescent="0.25">
      <c r="A111" s="61" t="s">
        <v>206</v>
      </c>
      <c r="B111" s="66" t="s">
        <v>283</v>
      </c>
      <c r="C111" s="66" t="s">
        <v>124</v>
      </c>
      <c r="D111" s="66" t="s">
        <v>122</v>
      </c>
      <c r="E111" s="65" t="s">
        <v>203</v>
      </c>
      <c r="F111" s="100"/>
      <c r="G111" s="27">
        <f>G112</f>
        <v>238.2</v>
      </c>
      <c r="H111" s="27">
        <f>H112</f>
        <v>238.2</v>
      </c>
    </row>
    <row r="112" spans="1:8" ht="63" x14ac:dyDescent="0.25">
      <c r="A112" s="61" t="s">
        <v>140</v>
      </c>
      <c r="B112" s="66" t="s">
        <v>283</v>
      </c>
      <c r="C112" s="66" t="s">
        <v>124</v>
      </c>
      <c r="D112" s="66" t="s">
        <v>122</v>
      </c>
      <c r="E112" s="65" t="s">
        <v>203</v>
      </c>
      <c r="F112" s="100">
        <v>200</v>
      </c>
      <c r="G112" s="27">
        <v>238.2</v>
      </c>
      <c r="H112" s="83">
        <v>238.2</v>
      </c>
    </row>
    <row r="113" spans="1:8" ht="189" x14ac:dyDescent="0.25">
      <c r="A113" s="61" t="s">
        <v>272</v>
      </c>
      <c r="B113" s="66" t="s">
        <v>283</v>
      </c>
      <c r="C113" s="66" t="s">
        <v>124</v>
      </c>
      <c r="D113" s="66" t="s">
        <v>122</v>
      </c>
      <c r="E113" s="65" t="s">
        <v>271</v>
      </c>
      <c r="F113" s="100"/>
      <c r="G113" s="27">
        <f>G114+G115</f>
        <v>910.8</v>
      </c>
      <c r="H113" s="27">
        <f>H114+H115</f>
        <v>910.8</v>
      </c>
    </row>
    <row r="114" spans="1:8" ht="189" x14ac:dyDescent="0.25">
      <c r="A114" s="61" t="s">
        <v>156</v>
      </c>
      <c r="B114" s="66" t="s">
        <v>283</v>
      </c>
      <c r="C114" s="66" t="s">
        <v>124</v>
      </c>
      <c r="D114" s="66" t="s">
        <v>122</v>
      </c>
      <c r="E114" s="65" t="s">
        <v>271</v>
      </c>
      <c r="F114" s="100">
        <v>100</v>
      </c>
      <c r="G114" s="27">
        <v>168.7</v>
      </c>
      <c r="H114" s="27">
        <v>168.7</v>
      </c>
    </row>
    <row r="115" spans="1:8" ht="63" x14ac:dyDescent="0.25">
      <c r="A115" s="61" t="s">
        <v>140</v>
      </c>
      <c r="B115" s="66" t="s">
        <v>283</v>
      </c>
      <c r="C115" s="66" t="s">
        <v>124</v>
      </c>
      <c r="D115" s="66" t="s">
        <v>122</v>
      </c>
      <c r="E115" s="65" t="s">
        <v>271</v>
      </c>
      <c r="F115" s="100">
        <v>200</v>
      </c>
      <c r="G115" s="27">
        <v>742.1</v>
      </c>
      <c r="H115" s="27">
        <v>742.1</v>
      </c>
    </row>
    <row r="116" spans="1:8" s="88" customFormat="1" ht="110.25" x14ac:dyDescent="0.25">
      <c r="A116" s="61" t="s">
        <v>228</v>
      </c>
      <c r="B116" s="86" t="s">
        <v>283</v>
      </c>
      <c r="C116" s="86" t="s">
        <v>124</v>
      </c>
      <c r="D116" s="86" t="s">
        <v>122</v>
      </c>
      <c r="E116" s="65" t="s">
        <v>225</v>
      </c>
      <c r="F116" s="101"/>
      <c r="G116" s="87">
        <f t="shared" ref="G116:H118" si="10">G117</f>
        <v>171.5</v>
      </c>
      <c r="H116" s="87">
        <f t="shared" si="10"/>
        <v>0</v>
      </c>
    </row>
    <row r="117" spans="1:8" ht="47.25" x14ac:dyDescent="0.25">
      <c r="A117" s="61" t="s">
        <v>229</v>
      </c>
      <c r="B117" s="66" t="s">
        <v>283</v>
      </c>
      <c r="C117" s="66" t="s">
        <v>124</v>
      </c>
      <c r="D117" s="66" t="s">
        <v>122</v>
      </c>
      <c r="E117" s="65" t="s">
        <v>226</v>
      </c>
      <c r="F117" s="100"/>
      <c r="G117" s="27">
        <f t="shared" si="10"/>
        <v>171.5</v>
      </c>
      <c r="H117" s="27">
        <f t="shared" si="10"/>
        <v>0</v>
      </c>
    </row>
    <row r="118" spans="1:8" ht="63" x14ac:dyDescent="0.25">
      <c r="A118" s="61" t="s">
        <v>231</v>
      </c>
      <c r="B118" s="66" t="s">
        <v>283</v>
      </c>
      <c r="C118" s="66" t="s">
        <v>124</v>
      </c>
      <c r="D118" s="66" t="s">
        <v>122</v>
      </c>
      <c r="E118" s="65" t="s">
        <v>230</v>
      </c>
      <c r="F118" s="100"/>
      <c r="G118" s="27">
        <f t="shared" si="10"/>
        <v>171.5</v>
      </c>
      <c r="H118" s="27">
        <f t="shared" si="10"/>
        <v>0</v>
      </c>
    </row>
    <row r="119" spans="1:8" ht="63" x14ac:dyDescent="0.25">
      <c r="A119" s="61" t="s">
        <v>140</v>
      </c>
      <c r="B119" s="66" t="s">
        <v>283</v>
      </c>
      <c r="C119" s="66" t="s">
        <v>124</v>
      </c>
      <c r="D119" s="66" t="s">
        <v>122</v>
      </c>
      <c r="E119" s="65" t="s">
        <v>230</v>
      </c>
      <c r="F119" s="100">
        <v>200</v>
      </c>
      <c r="G119" s="27">
        <v>171.5</v>
      </c>
      <c r="H119" s="83">
        <v>0</v>
      </c>
    </row>
    <row r="120" spans="1:8" s="97" customFormat="1" x14ac:dyDescent="0.25">
      <c r="A120" s="94" t="s">
        <v>293</v>
      </c>
      <c r="B120" s="103" t="s">
        <v>283</v>
      </c>
      <c r="C120" s="103" t="s">
        <v>125</v>
      </c>
      <c r="D120" s="103"/>
      <c r="E120" s="95"/>
      <c r="F120" s="104"/>
      <c r="G120" s="105">
        <f>G121</f>
        <v>140</v>
      </c>
      <c r="H120" s="105">
        <f>H121</f>
        <v>140</v>
      </c>
    </row>
    <row r="121" spans="1:8" x14ac:dyDescent="0.25">
      <c r="A121" s="61" t="s">
        <v>113</v>
      </c>
      <c r="B121" s="66" t="s">
        <v>283</v>
      </c>
      <c r="C121" s="66" t="s">
        <v>125</v>
      </c>
      <c r="D121" s="66" t="s">
        <v>125</v>
      </c>
      <c r="E121" s="65"/>
      <c r="F121" s="100"/>
      <c r="G121" s="27">
        <f>G122</f>
        <v>140</v>
      </c>
      <c r="H121" s="27">
        <f>H122</f>
        <v>140</v>
      </c>
    </row>
    <row r="122" spans="1:8" s="88" customFormat="1" ht="94.5" x14ac:dyDescent="0.25">
      <c r="A122" s="61" t="s">
        <v>214</v>
      </c>
      <c r="B122" s="66" t="s">
        <v>283</v>
      </c>
      <c r="C122" s="66" t="s">
        <v>125</v>
      </c>
      <c r="D122" s="66" t="s">
        <v>125</v>
      </c>
      <c r="E122" s="65" t="s">
        <v>207</v>
      </c>
      <c r="F122" s="101"/>
      <c r="G122" s="87">
        <f>G124+G126</f>
        <v>140</v>
      </c>
      <c r="H122" s="87">
        <f>H124+H126</f>
        <v>140</v>
      </c>
    </row>
    <row r="123" spans="1:8" s="88" customFormat="1" ht="78.75" x14ac:dyDescent="0.25">
      <c r="A123" s="61" t="s">
        <v>216</v>
      </c>
      <c r="B123" s="66" t="s">
        <v>283</v>
      </c>
      <c r="C123" s="66" t="s">
        <v>125</v>
      </c>
      <c r="D123" s="66" t="s">
        <v>125</v>
      </c>
      <c r="E123" s="65" t="s">
        <v>210</v>
      </c>
      <c r="F123" s="101"/>
      <c r="G123" s="87">
        <f>G124</f>
        <v>15</v>
      </c>
      <c r="H123" s="87">
        <f>H124</f>
        <v>15</v>
      </c>
    </row>
    <row r="124" spans="1:8" ht="63" x14ac:dyDescent="0.25">
      <c r="A124" s="61" t="s">
        <v>217</v>
      </c>
      <c r="B124" s="66" t="s">
        <v>283</v>
      </c>
      <c r="C124" s="66" t="s">
        <v>125</v>
      </c>
      <c r="D124" s="66" t="s">
        <v>125</v>
      </c>
      <c r="E124" s="65" t="s">
        <v>218</v>
      </c>
      <c r="F124" s="100"/>
      <c r="G124" s="27">
        <f>G125</f>
        <v>15</v>
      </c>
      <c r="H124" s="27">
        <f>H125</f>
        <v>15</v>
      </c>
    </row>
    <row r="125" spans="1:8" ht="63" x14ac:dyDescent="0.25">
      <c r="A125" s="61" t="s">
        <v>140</v>
      </c>
      <c r="B125" s="66" t="s">
        <v>283</v>
      </c>
      <c r="C125" s="66" t="s">
        <v>125</v>
      </c>
      <c r="D125" s="66" t="s">
        <v>125</v>
      </c>
      <c r="E125" s="65" t="s">
        <v>218</v>
      </c>
      <c r="F125" s="100">
        <v>200</v>
      </c>
      <c r="G125" s="27">
        <v>15</v>
      </c>
      <c r="H125" s="27">
        <v>15</v>
      </c>
    </row>
    <row r="126" spans="1:8" ht="78.75" x14ac:dyDescent="0.25">
      <c r="A126" s="61" t="s">
        <v>223</v>
      </c>
      <c r="B126" s="66" t="s">
        <v>283</v>
      </c>
      <c r="C126" s="66" t="s">
        <v>125</v>
      </c>
      <c r="D126" s="66" t="s">
        <v>125</v>
      </c>
      <c r="E126" s="65" t="s">
        <v>212</v>
      </c>
      <c r="F126" s="100"/>
      <c r="G126" s="27">
        <f>G127</f>
        <v>125</v>
      </c>
      <c r="H126" s="27">
        <f>H127</f>
        <v>125</v>
      </c>
    </row>
    <row r="127" spans="1:8" ht="63" x14ac:dyDescent="0.25">
      <c r="A127" s="61" t="s">
        <v>224</v>
      </c>
      <c r="B127" s="66" t="s">
        <v>283</v>
      </c>
      <c r="C127" s="66" t="s">
        <v>125</v>
      </c>
      <c r="D127" s="66" t="s">
        <v>125</v>
      </c>
      <c r="E127" s="65" t="s">
        <v>213</v>
      </c>
      <c r="F127" s="100"/>
      <c r="G127" s="27">
        <f>G128</f>
        <v>125</v>
      </c>
      <c r="H127" s="27">
        <f>H128</f>
        <v>125</v>
      </c>
    </row>
    <row r="128" spans="1:8" ht="63" x14ac:dyDescent="0.25">
      <c r="A128" s="61" t="s">
        <v>140</v>
      </c>
      <c r="B128" s="66" t="s">
        <v>283</v>
      </c>
      <c r="C128" s="66" t="s">
        <v>125</v>
      </c>
      <c r="D128" s="66" t="s">
        <v>125</v>
      </c>
      <c r="E128" s="65" t="s">
        <v>213</v>
      </c>
      <c r="F128" s="100">
        <v>200</v>
      </c>
      <c r="G128" s="27">
        <v>125</v>
      </c>
      <c r="H128" s="27">
        <v>125</v>
      </c>
    </row>
    <row r="129" spans="1:8" s="97" customFormat="1" ht="31.5" x14ac:dyDescent="0.25">
      <c r="A129" s="94" t="s">
        <v>294</v>
      </c>
      <c r="B129" s="103" t="s">
        <v>283</v>
      </c>
      <c r="C129" s="103" t="s">
        <v>126</v>
      </c>
      <c r="D129" s="103"/>
      <c r="E129" s="95"/>
      <c r="F129" s="104"/>
      <c r="G129" s="105">
        <f>G130</f>
        <v>7906.1</v>
      </c>
      <c r="H129" s="105">
        <f>H130</f>
        <v>7768.1</v>
      </c>
    </row>
    <row r="130" spans="1:8" x14ac:dyDescent="0.25">
      <c r="A130" s="61" t="s">
        <v>114</v>
      </c>
      <c r="B130" s="66" t="s">
        <v>283</v>
      </c>
      <c r="C130" s="66" t="s">
        <v>126</v>
      </c>
      <c r="D130" s="66" t="s">
        <v>120</v>
      </c>
      <c r="E130" s="65"/>
      <c r="F130" s="100"/>
      <c r="G130" s="27">
        <f>G131</f>
        <v>7906.1</v>
      </c>
      <c r="H130" s="27">
        <f>H131</f>
        <v>7768.1</v>
      </c>
    </row>
    <row r="131" spans="1:8" s="88" customFormat="1" ht="94.5" x14ac:dyDescent="0.25">
      <c r="A131" s="61" t="s">
        <v>214</v>
      </c>
      <c r="B131" s="66" t="s">
        <v>283</v>
      </c>
      <c r="C131" s="66" t="s">
        <v>126</v>
      </c>
      <c r="D131" s="66" t="s">
        <v>120</v>
      </c>
      <c r="E131" s="65" t="s">
        <v>207</v>
      </c>
      <c r="F131" s="101"/>
      <c r="G131" s="87">
        <f>G132+G137+G141</f>
        <v>7906.1</v>
      </c>
      <c r="H131" s="87">
        <f>H132+H137+H141</f>
        <v>7768.1</v>
      </c>
    </row>
    <row r="132" spans="1:8" ht="63" x14ac:dyDescent="0.25">
      <c r="A132" s="61" t="s">
        <v>215</v>
      </c>
      <c r="B132" s="66" t="s">
        <v>283</v>
      </c>
      <c r="C132" s="66" t="s">
        <v>126</v>
      </c>
      <c r="D132" s="66" t="s">
        <v>120</v>
      </c>
      <c r="E132" s="65" t="s">
        <v>208</v>
      </c>
      <c r="F132" s="100"/>
      <c r="G132" s="27">
        <f>G133</f>
        <v>5997.2000000000007</v>
      </c>
      <c r="H132" s="27">
        <f>H133</f>
        <v>5920.8</v>
      </c>
    </row>
    <row r="133" spans="1:8" ht="63" x14ac:dyDescent="0.25">
      <c r="A133" s="61" t="s">
        <v>154</v>
      </c>
      <c r="B133" s="66" t="s">
        <v>283</v>
      </c>
      <c r="C133" s="66" t="s">
        <v>126</v>
      </c>
      <c r="D133" s="66" t="s">
        <v>120</v>
      </c>
      <c r="E133" s="65" t="s">
        <v>209</v>
      </c>
      <c r="F133" s="100"/>
      <c r="G133" s="27">
        <f>G134+G135+G136</f>
        <v>5997.2000000000007</v>
      </c>
      <c r="H133" s="27">
        <f>H134+H135+H136</f>
        <v>5920.8</v>
      </c>
    </row>
    <row r="134" spans="1:8" ht="188.25" customHeight="1" x14ac:dyDescent="0.25">
      <c r="A134" s="61" t="s">
        <v>156</v>
      </c>
      <c r="B134" s="66" t="s">
        <v>283</v>
      </c>
      <c r="C134" s="66" t="s">
        <v>126</v>
      </c>
      <c r="D134" s="66" t="s">
        <v>120</v>
      </c>
      <c r="E134" s="65" t="s">
        <v>209</v>
      </c>
      <c r="F134" s="100">
        <v>100</v>
      </c>
      <c r="G134" s="27">
        <v>4770.7</v>
      </c>
      <c r="H134" s="27">
        <v>4770.7</v>
      </c>
    </row>
    <row r="135" spans="1:8" ht="63" x14ac:dyDescent="0.25">
      <c r="A135" s="61" t="s">
        <v>140</v>
      </c>
      <c r="B135" s="66" t="s">
        <v>283</v>
      </c>
      <c r="C135" s="66" t="s">
        <v>126</v>
      </c>
      <c r="D135" s="66" t="s">
        <v>120</v>
      </c>
      <c r="E135" s="65" t="s">
        <v>209</v>
      </c>
      <c r="F135" s="100">
        <v>200</v>
      </c>
      <c r="G135" s="27">
        <v>1226.4000000000001</v>
      </c>
      <c r="H135" s="27">
        <v>1150</v>
      </c>
    </row>
    <row r="136" spans="1:8" ht="31.5" x14ac:dyDescent="0.25">
      <c r="A136" s="61" t="s">
        <v>138</v>
      </c>
      <c r="B136" s="66" t="s">
        <v>283</v>
      </c>
      <c r="C136" s="66" t="s">
        <v>126</v>
      </c>
      <c r="D136" s="66" t="s">
        <v>120</v>
      </c>
      <c r="E136" s="65" t="s">
        <v>209</v>
      </c>
      <c r="F136" s="100">
        <v>800</v>
      </c>
      <c r="G136" s="27">
        <v>0.1</v>
      </c>
      <c r="H136" s="83">
        <v>0.1</v>
      </c>
    </row>
    <row r="137" spans="1:8" ht="63" customHeight="1" x14ac:dyDescent="0.25">
      <c r="A137" s="61" t="s">
        <v>221</v>
      </c>
      <c r="B137" s="66" t="s">
        <v>283</v>
      </c>
      <c r="C137" s="66" t="s">
        <v>126</v>
      </c>
      <c r="D137" s="66" t="s">
        <v>120</v>
      </c>
      <c r="E137" s="65" t="s">
        <v>211</v>
      </c>
      <c r="F137" s="100"/>
      <c r="G137" s="27">
        <f>G138</f>
        <v>1258.9000000000001</v>
      </c>
      <c r="H137" s="27">
        <f>H138</f>
        <v>1247.3</v>
      </c>
    </row>
    <row r="138" spans="1:8" ht="63" x14ac:dyDescent="0.25">
      <c r="A138" s="63" t="s">
        <v>154</v>
      </c>
      <c r="B138" s="66" t="s">
        <v>283</v>
      </c>
      <c r="C138" s="66" t="s">
        <v>126</v>
      </c>
      <c r="D138" s="66" t="s">
        <v>120</v>
      </c>
      <c r="E138" s="65" t="s">
        <v>222</v>
      </c>
      <c r="F138" s="100"/>
      <c r="G138" s="27">
        <f>G139+G140</f>
        <v>1258.9000000000001</v>
      </c>
      <c r="H138" s="27">
        <f>H139+H140</f>
        <v>1247.3</v>
      </c>
    </row>
    <row r="139" spans="1:8" ht="187.5" customHeight="1" x14ac:dyDescent="0.25">
      <c r="A139" s="61" t="s">
        <v>156</v>
      </c>
      <c r="B139" s="66" t="s">
        <v>283</v>
      </c>
      <c r="C139" s="66" t="s">
        <v>126</v>
      </c>
      <c r="D139" s="66" t="s">
        <v>120</v>
      </c>
      <c r="E139" s="65" t="s">
        <v>222</v>
      </c>
      <c r="F139" s="100">
        <v>100</v>
      </c>
      <c r="G139" s="27">
        <v>716.3</v>
      </c>
      <c r="H139" s="27">
        <v>716.3</v>
      </c>
    </row>
    <row r="140" spans="1:8" ht="63" x14ac:dyDescent="0.25">
      <c r="A140" s="61" t="s">
        <v>140</v>
      </c>
      <c r="B140" s="66" t="s">
        <v>283</v>
      </c>
      <c r="C140" s="66" t="s">
        <v>126</v>
      </c>
      <c r="D140" s="66" t="s">
        <v>120</v>
      </c>
      <c r="E140" s="65" t="s">
        <v>222</v>
      </c>
      <c r="F140" s="100">
        <v>200</v>
      </c>
      <c r="G140" s="27">
        <v>542.6</v>
      </c>
      <c r="H140" s="27">
        <v>531</v>
      </c>
    </row>
    <row r="141" spans="1:8" ht="78.75" x14ac:dyDescent="0.25">
      <c r="A141" s="61" t="s">
        <v>223</v>
      </c>
      <c r="B141" s="66" t="s">
        <v>283</v>
      </c>
      <c r="C141" s="66" t="s">
        <v>126</v>
      </c>
      <c r="D141" s="66" t="s">
        <v>120</v>
      </c>
      <c r="E141" s="65" t="s">
        <v>212</v>
      </c>
      <c r="F141" s="100"/>
      <c r="G141" s="27">
        <f>G142</f>
        <v>650</v>
      </c>
      <c r="H141" s="27">
        <f>H142</f>
        <v>600</v>
      </c>
    </row>
    <row r="142" spans="1:8" ht="61.5" customHeight="1" x14ac:dyDescent="0.25">
      <c r="A142" s="61" t="s">
        <v>224</v>
      </c>
      <c r="B142" s="66" t="s">
        <v>283</v>
      </c>
      <c r="C142" s="66" t="s">
        <v>126</v>
      </c>
      <c r="D142" s="66" t="s">
        <v>120</v>
      </c>
      <c r="E142" s="65" t="s">
        <v>213</v>
      </c>
      <c r="F142" s="100"/>
      <c r="G142" s="27">
        <f>G143</f>
        <v>650</v>
      </c>
      <c r="H142" s="27">
        <f>H143</f>
        <v>600</v>
      </c>
    </row>
    <row r="143" spans="1:8" ht="63" x14ac:dyDescent="0.25">
      <c r="A143" s="61" t="s">
        <v>140</v>
      </c>
      <c r="B143" s="66" t="s">
        <v>283</v>
      </c>
      <c r="C143" s="66" t="s">
        <v>126</v>
      </c>
      <c r="D143" s="66" t="s">
        <v>120</v>
      </c>
      <c r="E143" s="65" t="s">
        <v>213</v>
      </c>
      <c r="F143" s="100">
        <v>200</v>
      </c>
      <c r="G143" s="27">
        <v>650</v>
      </c>
      <c r="H143" s="27">
        <v>600</v>
      </c>
    </row>
    <row r="144" spans="1:8" s="97" customFormat="1" ht="31.5" x14ac:dyDescent="0.25">
      <c r="A144" s="94" t="s">
        <v>295</v>
      </c>
      <c r="B144" s="103" t="s">
        <v>283</v>
      </c>
      <c r="C144" s="103" t="s">
        <v>127</v>
      </c>
      <c r="D144" s="103"/>
      <c r="E144" s="95"/>
      <c r="F144" s="104"/>
      <c r="G144" s="105">
        <f>G145</f>
        <v>200</v>
      </c>
      <c r="H144" s="105">
        <f>H145</f>
        <v>160</v>
      </c>
    </row>
    <row r="145" spans="1:8" x14ac:dyDescent="0.25">
      <c r="A145" s="61" t="s">
        <v>115</v>
      </c>
      <c r="B145" s="66" t="s">
        <v>283</v>
      </c>
      <c r="C145" s="66" t="s">
        <v>127</v>
      </c>
      <c r="D145" s="66" t="s">
        <v>120</v>
      </c>
      <c r="E145" s="65"/>
      <c r="F145" s="100"/>
      <c r="G145" s="27">
        <f>G146</f>
        <v>200</v>
      </c>
      <c r="H145" s="27">
        <f>H146</f>
        <v>160</v>
      </c>
    </row>
    <row r="146" spans="1:8" ht="94.5" x14ac:dyDescent="0.25">
      <c r="A146" s="61" t="s">
        <v>214</v>
      </c>
      <c r="B146" s="66" t="s">
        <v>283</v>
      </c>
      <c r="C146" s="66" t="s">
        <v>127</v>
      </c>
      <c r="D146" s="66" t="s">
        <v>120</v>
      </c>
      <c r="E146" s="65" t="s">
        <v>207</v>
      </c>
      <c r="F146" s="100"/>
      <c r="G146" s="27">
        <f>G148+G150</f>
        <v>200</v>
      </c>
      <c r="H146" s="27">
        <f>H148+H150</f>
        <v>160</v>
      </c>
    </row>
    <row r="147" spans="1:8" ht="78.75" x14ac:dyDescent="0.25">
      <c r="A147" s="61" t="s">
        <v>216</v>
      </c>
      <c r="B147" s="66" t="s">
        <v>283</v>
      </c>
      <c r="C147" s="66" t="s">
        <v>127</v>
      </c>
      <c r="D147" s="66" t="s">
        <v>120</v>
      </c>
      <c r="E147" s="65" t="s">
        <v>210</v>
      </c>
      <c r="F147" s="100"/>
      <c r="G147" s="27"/>
      <c r="H147" s="27"/>
    </row>
    <row r="148" spans="1:8" ht="63" x14ac:dyDescent="0.25">
      <c r="A148" s="61" t="s">
        <v>217</v>
      </c>
      <c r="B148" s="66" t="s">
        <v>283</v>
      </c>
      <c r="C148" s="66" t="s">
        <v>127</v>
      </c>
      <c r="D148" s="66" t="s">
        <v>120</v>
      </c>
      <c r="E148" s="65" t="s">
        <v>218</v>
      </c>
      <c r="F148" s="100"/>
      <c r="G148" s="27">
        <f>G149</f>
        <v>100</v>
      </c>
      <c r="H148" s="27">
        <f>H149</f>
        <v>80</v>
      </c>
    </row>
    <row r="149" spans="1:8" ht="63" x14ac:dyDescent="0.25">
      <c r="A149" s="61" t="s">
        <v>140</v>
      </c>
      <c r="B149" s="66" t="s">
        <v>283</v>
      </c>
      <c r="C149" s="66" t="s">
        <v>127</v>
      </c>
      <c r="D149" s="66" t="s">
        <v>120</v>
      </c>
      <c r="E149" s="65" t="s">
        <v>218</v>
      </c>
      <c r="F149" s="100">
        <v>200</v>
      </c>
      <c r="G149" s="27">
        <v>100</v>
      </c>
      <c r="H149" s="83">
        <v>80</v>
      </c>
    </row>
    <row r="150" spans="1:8" ht="78.75" x14ac:dyDescent="0.25">
      <c r="A150" s="61" t="s">
        <v>223</v>
      </c>
      <c r="B150" s="66" t="s">
        <v>283</v>
      </c>
      <c r="C150" s="66" t="s">
        <v>127</v>
      </c>
      <c r="D150" s="66" t="s">
        <v>120</v>
      </c>
      <c r="E150" s="65" t="s">
        <v>212</v>
      </c>
      <c r="F150" s="100"/>
      <c r="G150" s="27">
        <f>G151</f>
        <v>100</v>
      </c>
      <c r="H150" s="27">
        <f>H151</f>
        <v>80</v>
      </c>
    </row>
    <row r="151" spans="1:8" ht="60.75" customHeight="1" x14ac:dyDescent="0.25">
      <c r="A151" s="61" t="s">
        <v>224</v>
      </c>
      <c r="B151" s="66" t="s">
        <v>283</v>
      </c>
      <c r="C151" s="66" t="s">
        <v>127</v>
      </c>
      <c r="D151" s="66" t="s">
        <v>120</v>
      </c>
      <c r="E151" s="65" t="s">
        <v>213</v>
      </c>
      <c r="F151" s="100"/>
      <c r="G151" s="27">
        <f>G152</f>
        <v>100</v>
      </c>
      <c r="H151" s="27">
        <f>H152</f>
        <v>80</v>
      </c>
    </row>
    <row r="152" spans="1:8" ht="63" x14ac:dyDescent="0.25">
      <c r="A152" s="61" t="s">
        <v>140</v>
      </c>
      <c r="B152" s="66" t="s">
        <v>283</v>
      </c>
      <c r="C152" s="66" t="s">
        <v>127</v>
      </c>
      <c r="D152" s="66" t="s">
        <v>120</v>
      </c>
      <c r="E152" s="65" t="s">
        <v>213</v>
      </c>
      <c r="F152" s="100">
        <v>200</v>
      </c>
      <c r="G152" s="27">
        <v>100</v>
      </c>
      <c r="H152" s="27">
        <v>80</v>
      </c>
    </row>
    <row r="153" spans="1:8" s="25" customFormat="1" ht="30.75" customHeight="1" x14ac:dyDescent="0.25">
      <c r="A153" s="121" t="s">
        <v>58</v>
      </c>
      <c r="B153" s="120"/>
      <c r="C153" s="120"/>
      <c r="D153" s="120"/>
      <c r="E153" s="120"/>
      <c r="F153" s="120"/>
      <c r="G153" s="26">
        <v>1251</v>
      </c>
      <c r="H153" s="26">
        <v>2292</v>
      </c>
    </row>
    <row r="156" spans="1:8" ht="65.25" customHeight="1" x14ac:dyDescent="0.25">
      <c r="A156" s="150" t="s">
        <v>6</v>
      </c>
      <c r="B156" s="150"/>
      <c r="C156" s="150"/>
      <c r="F156" s="129" t="s">
        <v>8</v>
      </c>
      <c r="G156" s="129"/>
      <c r="H156" s="129"/>
    </row>
  </sheetData>
  <mergeCells count="11">
    <mergeCell ref="A9:A10"/>
    <mergeCell ref="B9:F9"/>
    <mergeCell ref="F156:H156"/>
    <mergeCell ref="G9:H9"/>
    <mergeCell ref="D1:H1"/>
    <mergeCell ref="D2:H2"/>
    <mergeCell ref="D3:H3"/>
    <mergeCell ref="D4:H4"/>
    <mergeCell ref="D5:H5"/>
    <mergeCell ref="A7:H7"/>
    <mergeCell ref="A156:C156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zoomScaleNormal="100" zoomScaleSheetLayoutView="100" workbookViewId="0">
      <selection activeCell="H12" sqref="H12"/>
    </sheetView>
  </sheetViews>
  <sheetFormatPr defaultRowHeight="15.75" x14ac:dyDescent="0.25"/>
  <cols>
    <col min="1" max="1" width="16" customWidth="1"/>
    <col min="2" max="2" width="20.375" customWidth="1"/>
    <col min="3" max="3" width="11.25" customWidth="1"/>
    <col min="4" max="4" width="20.625" customWidth="1"/>
    <col min="5" max="5" width="11.125" customWidth="1"/>
  </cols>
  <sheetData>
    <row r="1" spans="1:5" ht="18.75" x14ac:dyDescent="0.3">
      <c r="C1" s="9" t="s">
        <v>327</v>
      </c>
      <c r="D1" s="9"/>
      <c r="E1" s="9"/>
    </row>
    <row r="2" spans="1:5" ht="18.75" x14ac:dyDescent="0.3">
      <c r="C2" s="9" t="s">
        <v>1</v>
      </c>
      <c r="D2" s="9"/>
      <c r="E2" s="9"/>
    </row>
    <row r="3" spans="1:5" ht="18.75" x14ac:dyDescent="0.3">
      <c r="C3" s="9" t="s">
        <v>2</v>
      </c>
      <c r="D3" s="9"/>
      <c r="E3" s="9"/>
    </row>
    <row r="4" spans="1:5" ht="18.75" x14ac:dyDescent="0.3">
      <c r="C4" s="9" t="s">
        <v>3</v>
      </c>
      <c r="D4" s="9"/>
      <c r="E4" s="9"/>
    </row>
    <row r="5" spans="1:5" ht="18.75" x14ac:dyDescent="0.3">
      <c r="C5" s="9" t="s">
        <v>19</v>
      </c>
      <c r="D5" s="9"/>
      <c r="E5" s="9"/>
    </row>
    <row r="6" spans="1:5" ht="18.75" x14ac:dyDescent="0.3">
      <c r="D6" s="6"/>
      <c r="E6" s="6"/>
    </row>
    <row r="7" spans="1:5" ht="39" customHeight="1" x14ac:dyDescent="0.3">
      <c r="A7" s="122" t="s">
        <v>25</v>
      </c>
      <c r="B7" s="122"/>
      <c r="C7" s="122"/>
      <c r="D7" s="122"/>
      <c r="E7" s="122"/>
    </row>
    <row r="9" spans="1:5" ht="33" customHeight="1" x14ac:dyDescent="0.25">
      <c r="A9" s="153" t="s">
        <v>21</v>
      </c>
      <c r="B9" s="153"/>
      <c r="C9" s="135" t="s">
        <v>24</v>
      </c>
      <c r="D9" s="136"/>
      <c r="E9" s="124" t="s">
        <v>5</v>
      </c>
    </row>
    <row r="10" spans="1:5" ht="31.5" x14ac:dyDescent="0.25">
      <c r="A10" s="2" t="s">
        <v>23</v>
      </c>
      <c r="B10" s="3" t="s">
        <v>22</v>
      </c>
      <c r="C10" s="137"/>
      <c r="D10" s="138"/>
      <c r="E10" s="124"/>
    </row>
    <row r="11" spans="1:5" x14ac:dyDescent="0.25">
      <c r="A11" s="4">
        <v>1</v>
      </c>
      <c r="B11" s="4">
        <v>2</v>
      </c>
      <c r="C11" s="139">
        <v>3</v>
      </c>
      <c r="D11" s="140"/>
      <c r="E11" s="4">
        <v>4</v>
      </c>
    </row>
    <row r="12" spans="1:5" s="85" customFormat="1" ht="49.5" customHeight="1" x14ac:dyDescent="0.25">
      <c r="A12" s="109"/>
      <c r="B12" s="109"/>
      <c r="C12" s="154" t="s">
        <v>296</v>
      </c>
      <c r="D12" s="155"/>
      <c r="E12" s="110">
        <f>E14</f>
        <v>0</v>
      </c>
    </row>
    <row r="13" spans="1:5" s="85" customFormat="1" x14ac:dyDescent="0.25">
      <c r="A13" s="109"/>
      <c r="B13" s="109"/>
      <c r="C13" s="154" t="s">
        <v>297</v>
      </c>
      <c r="D13" s="155"/>
      <c r="E13" s="110"/>
    </row>
    <row r="14" spans="1:5" ht="30.75" customHeight="1" x14ac:dyDescent="0.25">
      <c r="A14" s="82">
        <v>992</v>
      </c>
      <c r="B14" s="7" t="s">
        <v>298</v>
      </c>
      <c r="C14" s="151" t="s">
        <v>299</v>
      </c>
      <c r="D14" s="152"/>
      <c r="E14" s="111">
        <f>E19-E15</f>
        <v>0</v>
      </c>
    </row>
    <row r="15" spans="1:5" ht="31.5" customHeight="1" x14ac:dyDescent="0.25">
      <c r="A15" s="82">
        <v>992</v>
      </c>
      <c r="B15" s="7" t="s">
        <v>300</v>
      </c>
      <c r="C15" s="151" t="s">
        <v>301</v>
      </c>
      <c r="D15" s="152"/>
      <c r="E15" s="111">
        <f>E16</f>
        <v>58067.8</v>
      </c>
    </row>
    <row r="16" spans="1:5" ht="32.25" customHeight="1" x14ac:dyDescent="0.25">
      <c r="A16" s="82">
        <v>992</v>
      </c>
      <c r="B16" s="7" t="s">
        <v>302</v>
      </c>
      <c r="C16" s="151" t="s">
        <v>303</v>
      </c>
      <c r="D16" s="152"/>
      <c r="E16" s="111">
        <f>E17</f>
        <v>58067.8</v>
      </c>
    </row>
    <row r="17" spans="1:5" ht="32.25" customHeight="1" x14ac:dyDescent="0.25">
      <c r="A17" s="82">
        <v>992</v>
      </c>
      <c r="B17" s="7" t="s">
        <v>304</v>
      </c>
      <c r="C17" s="151" t="s">
        <v>305</v>
      </c>
      <c r="D17" s="152"/>
      <c r="E17" s="111">
        <f>E18</f>
        <v>58067.8</v>
      </c>
    </row>
    <row r="18" spans="1:5" ht="45.75" customHeight="1" x14ac:dyDescent="0.25">
      <c r="A18" s="82">
        <v>992</v>
      </c>
      <c r="B18" s="7" t="s">
        <v>306</v>
      </c>
      <c r="C18" s="151" t="s">
        <v>307</v>
      </c>
      <c r="D18" s="152"/>
      <c r="E18" s="111">
        <v>58067.8</v>
      </c>
    </row>
    <row r="19" spans="1:5" ht="30" customHeight="1" x14ac:dyDescent="0.25">
      <c r="A19" s="82">
        <v>992</v>
      </c>
      <c r="B19" s="7" t="s">
        <v>308</v>
      </c>
      <c r="C19" s="151" t="s">
        <v>309</v>
      </c>
      <c r="D19" s="152"/>
      <c r="E19" s="111">
        <f>E20</f>
        <v>58067.8</v>
      </c>
    </row>
    <row r="20" spans="1:5" ht="31.5" customHeight="1" x14ac:dyDescent="0.25">
      <c r="A20" s="82">
        <v>992</v>
      </c>
      <c r="B20" s="7" t="s">
        <v>310</v>
      </c>
      <c r="C20" s="151" t="s">
        <v>311</v>
      </c>
      <c r="D20" s="152"/>
      <c r="E20" s="111">
        <f>E21</f>
        <v>58067.8</v>
      </c>
    </row>
    <row r="21" spans="1:5" ht="31.5" customHeight="1" x14ac:dyDescent="0.25">
      <c r="A21" s="82">
        <v>992</v>
      </c>
      <c r="B21" s="7" t="s">
        <v>312</v>
      </c>
      <c r="C21" s="151" t="s">
        <v>313</v>
      </c>
      <c r="D21" s="152"/>
      <c r="E21" s="111">
        <f>E22</f>
        <v>58067.8</v>
      </c>
    </row>
    <row r="22" spans="1:5" ht="45" customHeight="1" x14ac:dyDescent="0.25">
      <c r="A22" s="82">
        <v>992</v>
      </c>
      <c r="B22" s="7" t="s">
        <v>314</v>
      </c>
      <c r="C22" s="151" t="s">
        <v>315</v>
      </c>
      <c r="D22" s="152"/>
      <c r="E22" s="111">
        <v>58067.8</v>
      </c>
    </row>
    <row r="25" spans="1:5" ht="62.45" customHeight="1" x14ac:dyDescent="0.25">
      <c r="A25" s="128" t="s">
        <v>7</v>
      </c>
      <c r="B25" s="128"/>
      <c r="C25" s="128"/>
      <c r="D25" s="129" t="s">
        <v>8</v>
      </c>
      <c r="E25" s="129"/>
    </row>
  </sheetData>
  <mergeCells count="18">
    <mergeCell ref="A25:C25"/>
    <mergeCell ref="D25:E25"/>
    <mergeCell ref="A9:B9"/>
    <mergeCell ref="C9:D10"/>
    <mergeCell ref="E9:E10"/>
    <mergeCell ref="C11:D11"/>
    <mergeCell ref="C12:D12"/>
    <mergeCell ref="C13:D13"/>
    <mergeCell ref="C14:D14"/>
    <mergeCell ref="C15:D15"/>
    <mergeCell ref="C21:D21"/>
    <mergeCell ref="C22:D22"/>
    <mergeCell ref="C16:D16"/>
    <mergeCell ref="C17:D17"/>
    <mergeCell ref="C18:D18"/>
    <mergeCell ref="C19:D19"/>
    <mergeCell ref="A7:E7"/>
    <mergeCell ref="C20:D20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>
      <selection activeCell="C12" sqref="C12:D12"/>
    </sheetView>
  </sheetViews>
  <sheetFormatPr defaultRowHeight="15.75" x14ac:dyDescent="0.25"/>
  <cols>
    <col min="1" max="1" width="14.125" customWidth="1"/>
    <col min="2" max="2" width="21" customWidth="1"/>
    <col min="3" max="3" width="11.25" customWidth="1"/>
    <col min="4" max="4" width="17.125" customWidth="1"/>
    <col min="5" max="6" width="8.125" bestFit="1" customWidth="1"/>
  </cols>
  <sheetData>
    <row r="1" spans="1:6" ht="18.75" x14ac:dyDescent="0.3">
      <c r="C1" s="9" t="s">
        <v>326</v>
      </c>
      <c r="D1" s="9"/>
      <c r="E1" s="9"/>
      <c r="F1" s="9"/>
    </row>
    <row r="2" spans="1:6" ht="18.75" x14ac:dyDescent="0.3">
      <c r="C2" s="9" t="s">
        <v>1</v>
      </c>
      <c r="D2" s="9"/>
      <c r="E2" s="9"/>
      <c r="F2" s="9"/>
    </row>
    <row r="3" spans="1:6" ht="18.75" x14ac:dyDescent="0.3">
      <c r="C3" s="9" t="s">
        <v>2</v>
      </c>
      <c r="D3" s="9"/>
      <c r="E3" s="9"/>
    </row>
    <row r="4" spans="1:6" ht="18.75" x14ac:dyDescent="0.3">
      <c r="C4" s="9" t="s">
        <v>3</v>
      </c>
      <c r="D4" s="9"/>
      <c r="E4" s="9"/>
    </row>
    <row r="5" spans="1:6" ht="18.75" x14ac:dyDescent="0.3">
      <c r="C5" s="9" t="s">
        <v>19</v>
      </c>
      <c r="D5" s="9"/>
      <c r="E5" s="9"/>
    </row>
    <row r="6" spans="1:6" ht="18.75" x14ac:dyDescent="0.3">
      <c r="D6" s="112"/>
      <c r="E6" s="112"/>
    </row>
    <row r="7" spans="1:6" ht="39" customHeight="1" x14ac:dyDescent="0.3">
      <c r="A7" s="122" t="s">
        <v>321</v>
      </c>
      <c r="B7" s="122"/>
      <c r="C7" s="122"/>
      <c r="D7" s="122"/>
      <c r="E7" s="122"/>
      <c r="F7" s="122"/>
    </row>
    <row r="9" spans="1:6" ht="33" customHeight="1" x14ac:dyDescent="0.25">
      <c r="A9" s="153" t="s">
        <v>21</v>
      </c>
      <c r="B9" s="153"/>
      <c r="C9" s="135" t="s">
        <v>24</v>
      </c>
      <c r="D9" s="136"/>
      <c r="E9" s="146" t="s">
        <v>322</v>
      </c>
      <c r="F9" s="147"/>
    </row>
    <row r="10" spans="1:6" ht="31.5" x14ac:dyDescent="0.25">
      <c r="A10" s="115" t="s">
        <v>23</v>
      </c>
      <c r="B10" s="3" t="s">
        <v>22</v>
      </c>
      <c r="C10" s="137"/>
      <c r="D10" s="138"/>
      <c r="E10" s="114" t="s">
        <v>10</v>
      </c>
      <c r="F10" s="116" t="s">
        <v>11</v>
      </c>
    </row>
    <row r="11" spans="1:6" x14ac:dyDescent="0.25">
      <c r="A11" s="113">
        <v>1</v>
      </c>
      <c r="B11" s="113">
        <v>2</v>
      </c>
      <c r="C11" s="139">
        <v>3</v>
      </c>
      <c r="D11" s="140"/>
      <c r="E11" s="113">
        <v>4</v>
      </c>
      <c r="F11" s="113">
        <v>5</v>
      </c>
    </row>
    <row r="12" spans="1:6" s="85" customFormat="1" ht="47.25" customHeight="1" x14ac:dyDescent="0.25">
      <c r="A12" s="109"/>
      <c r="B12" s="109"/>
      <c r="C12" s="156" t="s">
        <v>296</v>
      </c>
      <c r="D12" s="156"/>
      <c r="E12" s="110">
        <f>E14</f>
        <v>0</v>
      </c>
      <c r="F12" s="110">
        <f>F14</f>
        <v>0</v>
      </c>
    </row>
    <row r="13" spans="1:6" s="117" customFormat="1" x14ac:dyDescent="0.25">
      <c r="C13" s="157" t="s">
        <v>297</v>
      </c>
      <c r="D13" s="157"/>
      <c r="E13" s="118"/>
      <c r="F13" s="118"/>
    </row>
    <row r="14" spans="1:6" s="34" customFormat="1" ht="44.25" customHeight="1" x14ac:dyDescent="0.25">
      <c r="A14" s="100">
        <v>992</v>
      </c>
      <c r="B14" s="34" t="s">
        <v>298</v>
      </c>
      <c r="C14" s="126" t="s">
        <v>299</v>
      </c>
      <c r="D14" s="126"/>
      <c r="E14" s="27">
        <f>E19-E15</f>
        <v>0</v>
      </c>
      <c r="F14" s="27">
        <f>F19-F15</f>
        <v>0</v>
      </c>
    </row>
    <row r="15" spans="1:6" s="34" customFormat="1" ht="31.5" customHeight="1" x14ac:dyDescent="0.25">
      <c r="A15" s="100">
        <v>992</v>
      </c>
      <c r="B15" s="34" t="s">
        <v>300</v>
      </c>
      <c r="C15" s="126" t="s">
        <v>301</v>
      </c>
      <c r="D15" s="126"/>
      <c r="E15" s="27">
        <f t="shared" ref="E15:F17" si="0">E16</f>
        <v>39547.199999999997</v>
      </c>
      <c r="F15" s="27">
        <f t="shared" si="0"/>
        <v>41306.6</v>
      </c>
    </row>
    <row r="16" spans="1:6" s="34" customFormat="1" ht="33.75" customHeight="1" x14ac:dyDescent="0.25">
      <c r="A16" s="100">
        <v>992</v>
      </c>
      <c r="B16" s="34" t="s">
        <v>302</v>
      </c>
      <c r="C16" s="126" t="s">
        <v>303</v>
      </c>
      <c r="D16" s="126"/>
      <c r="E16" s="27">
        <f t="shared" si="0"/>
        <v>39547.199999999997</v>
      </c>
      <c r="F16" s="27">
        <f t="shared" si="0"/>
        <v>41306.6</v>
      </c>
    </row>
    <row r="17" spans="1:6" s="34" customFormat="1" ht="33" customHeight="1" x14ac:dyDescent="0.25">
      <c r="A17" s="100">
        <v>992</v>
      </c>
      <c r="B17" s="34" t="s">
        <v>304</v>
      </c>
      <c r="C17" s="126" t="s">
        <v>305</v>
      </c>
      <c r="D17" s="126"/>
      <c r="E17" s="27">
        <f t="shared" si="0"/>
        <v>39547.199999999997</v>
      </c>
      <c r="F17" s="27">
        <f t="shared" si="0"/>
        <v>41306.6</v>
      </c>
    </row>
    <row r="18" spans="1:6" s="34" customFormat="1" ht="50.25" customHeight="1" x14ac:dyDescent="0.25">
      <c r="A18" s="100">
        <v>992</v>
      </c>
      <c r="B18" s="34" t="s">
        <v>306</v>
      </c>
      <c r="C18" s="126" t="s">
        <v>307</v>
      </c>
      <c r="D18" s="126"/>
      <c r="E18" s="27">
        <v>39547.199999999997</v>
      </c>
      <c r="F18" s="27">
        <v>41306.6</v>
      </c>
    </row>
    <row r="19" spans="1:6" s="34" customFormat="1" ht="32.25" customHeight="1" x14ac:dyDescent="0.25">
      <c r="A19" s="100">
        <v>992</v>
      </c>
      <c r="B19" s="34" t="s">
        <v>308</v>
      </c>
      <c r="C19" s="126" t="s">
        <v>309</v>
      </c>
      <c r="D19" s="126"/>
      <c r="E19" s="27">
        <f t="shared" ref="E19:F21" si="1">E20</f>
        <v>39547.199999999997</v>
      </c>
      <c r="F19" s="27">
        <f t="shared" si="1"/>
        <v>41306.6</v>
      </c>
    </row>
    <row r="20" spans="1:6" s="34" customFormat="1" ht="36.75" customHeight="1" x14ac:dyDescent="0.25">
      <c r="A20" s="100">
        <v>992</v>
      </c>
      <c r="B20" s="34" t="s">
        <v>310</v>
      </c>
      <c r="C20" s="126" t="s">
        <v>311</v>
      </c>
      <c r="D20" s="126"/>
      <c r="E20" s="27">
        <f t="shared" si="1"/>
        <v>39547.199999999997</v>
      </c>
      <c r="F20" s="27">
        <f t="shared" si="1"/>
        <v>41306.6</v>
      </c>
    </row>
    <row r="21" spans="1:6" s="34" customFormat="1" ht="35.25" customHeight="1" x14ac:dyDescent="0.25">
      <c r="A21" s="100">
        <v>992</v>
      </c>
      <c r="B21" s="34" t="s">
        <v>312</v>
      </c>
      <c r="C21" s="126" t="s">
        <v>313</v>
      </c>
      <c r="D21" s="126"/>
      <c r="E21" s="27">
        <f t="shared" si="1"/>
        <v>39547.199999999997</v>
      </c>
      <c r="F21" s="27">
        <f t="shared" si="1"/>
        <v>41306.6</v>
      </c>
    </row>
    <row r="22" spans="1:6" s="34" customFormat="1" ht="30.75" customHeight="1" x14ac:dyDescent="0.25">
      <c r="A22" s="100">
        <v>992</v>
      </c>
      <c r="B22" s="34" t="s">
        <v>314</v>
      </c>
      <c r="C22" s="126" t="s">
        <v>315</v>
      </c>
      <c r="D22" s="126"/>
      <c r="E22" s="27">
        <v>39547.199999999997</v>
      </c>
      <c r="F22" s="27">
        <v>41306.6</v>
      </c>
    </row>
    <row r="25" spans="1:6" ht="62.45" customHeight="1" x14ac:dyDescent="0.25">
      <c r="A25" s="128" t="s">
        <v>7</v>
      </c>
      <c r="B25" s="128"/>
      <c r="C25" s="128"/>
      <c r="D25" s="129" t="s">
        <v>8</v>
      </c>
      <c r="E25" s="129"/>
      <c r="F25" s="129"/>
    </row>
  </sheetData>
  <mergeCells count="18">
    <mergeCell ref="A7:F7"/>
    <mergeCell ref="D25:F25"/>
    <mergeCell ref="C20:D20"/>
    <mergeCell ref="C21:D21"/>
    <mergeCell ref="C22:D22"/>
    <mergeCell ref="A25:C25"/>
    <mergeCell ref="C19:D19"/>
    <mergeCell ref="A9:B9"/>
    <mergeCell ref="C9:D10"/>
    <mergeCell ref="C14:D14"/>
    <mergeCell ref="C15:D15"/>
    <mergeCell ref="C16:D16"/>
    <mergeCell ref="C17:D17"/>
    <mergeCell ref="C18:D18"/>
    <mergeCell ref="C11:D11"/>
    <mergeCell ref="C12:D12"/>
    <mergeCell ref="C13:D13"/>
    <mergeCell ref="E9:F9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zoomScaleNormal="100" zoomScaleSheetLayoutView="100" workbookViewId="0">
      <selection activeCell="I29" sqref="I29"/>
    </sheetView>
  </sheetViews>
  <sheetFormatPr defaultRowHeight="15.75" x14ac:dyDescent="0.25"/>
  <cols>
    <col min="1" max="1" width="22.625" customWidth="1"/>
    <col min="2" max="2" width="13.25" customWidth="1"/>
    <col min="3" max="3" width="22.25" customWidth="1"/>
    <col min="4" max="4" width="9" customWidth="1"/>
    <col min="5" max="5" width="9.375" customWidth="1"/>
  </cols>
  <sheetData>
    <row r="1" spans="1:5" ht="18.75" x14ac:dyDescent="0.3">
      <c r="C1" s="9" t="s">
        <v>9</v>
      </c>
    </row>
    <row r="2" spans="1:5" ht="18.75" x14ac:dyDescent="0.3">
      <c r="C2" s="9" t="s">
        <v>1</v>
      </c>
      <c r="E2" s="9"/>
    </row>
    <row r="3" spans="1:5" ht="18.75" x14ac:dyDescent="0.3">
      <c r="C3" s="9" t="s">
        <v>2</v>
      </c>
      <c r="D3" s="9"/>
    </row>
    <row r="4" spans="1:5" ht="18.75" x14ac:dyDescent="0.3">
      <c r="C4" s="125" t="s">
        <v>3</v>
      </c>
      <c r="D4" s="125"/>
      <c r="E4" s="125"/>
    </row>
    <row r="5" spans="1:5" ht="18.75" x14ac:dyDescent="0.3">
      <c r="C5" s="9" t="s">
        <v>18</v>
      </c>
      <c r="D5" s="9"/>
    </row>
    <row r="6" spans="1:5" ht="18.75" x14ac:dyDescent="0.3">
      <c r="C6" s="6"/>
      <c r="D6" s="6"/>
    </row>
    <row r="7" spans="1:5" ht="54.6" customHeight="1" x14ac:dyDescent="0.3">
      <c r="A7" s="122" t="s">
        <v>32</v>
      </c>
      <c r="B7" s="122"/>
      <c r="C7" s="122"/>
      <c r="D7" s="122"/>
      <c r="E7" s="122"/>
    </row>
    <row r="9" spans="1:5" ht="31.9" customHeight="1" x14ac:dyDescent="0.25">
      <c r="A9" s="133" t="s">
        <v>33</v>
      </c>
      <c r="B9" s="135" t="s">
        <v>4</v>
      </c>
      <c r="C9" s="136"/>
      <c r="D9" s="124" t="s">
        <v>28</v>
      </c>
      <c r="E9" s="124"/>
    </row>
    <row r="10" spans="1:5" x14ac:dyDescent="0.25">
      <c r="A10" s="134"/>
      <c r="B10" s="137"/>
      <c r="C10" s="138"/>
      <c r="D10" s="3" t="s">
        <v>10</v>
      </c>
      <c r="E10" s="10" t="s">
        <v>11</v>
      </c>
    </row>
    <row r="11" spans="1:5" x14ac:dyDescent="0.25">
      <c r="A11" s="4">
        <v>1</v>
      </c>
      <c r="B11" s="139">
        <v>2</v>
      </c>
      <c r="C11" s="140"/>
      <c r="D11" s="4">
        <v>3</v>
      </c>
      <c r="E11" s="11">
        <v>4</v>
      </c>
    </row>
    <row r="12" spans="1:5" ht="28.5" customHeight="1" x14ac:dyDescent="0.25">
      <c r="A12" s="21" t="s">
        <v>59</v>
      </c>
      <c r="B12" s="141" t="s">
        <v>73</v>
      </c>
      <c r="C12" s="141"/>
      <c r="D12" s="31">
        <f>SUM(D13:D27)</f>
        <v>29213.3</v>
      </c>
      <c r="E12" s="31">
        <f>SUM(E13:E27)</f>
        <v>30891.9</v>
      </c>
    </row>
    <row r="13" spans="1:5" x14ac:dyDescent="0.25">
      <c r="A13" s="21"/>
      <c r="B13" s="132"/>
      <c r="C13" s="132"/>
      <c r="D13" s="32"/>
      <c r="E13" s="32"/>
    </row>
    <row r="14" spans="1:5" x14ac:dyDescent="0.25">
      <c r="A14" s="22" t="s">
        <v>60</v>
      </c>
      <c r="B14" s="132" t="s">
        <v>74</v>
      </c>
      <c r="C14" s="132"/>
      <c r="D14" s="32">
        <v>6200</v>
      </c>
      <c r="E14" s="32">
        <v>6500</v>
      </c>
    </row>
    <row r="15" spans="1:5" x14ac:dyDescent="0.25">
      <c r="A15" s="22"/>
      <c r="B15" s="132"/>
      <c r="C15" s="132"/>
      <c r="D15" s="32"/>
      <c r="E15" s="32"/>
    </row>
    <row r="16" spans="1:5" ht="129.75" customHeight="1" x14ac:dyDescent="0.25">
      <c r="A16" s="22" t="s">
        <v>61</v>
      </c>
      <c r="B16" s="132" t="s">
        <v>75</v>
      </c>
      <c r="C16" s="132"/>
      <c r="D16" s="32">
        <v>8753.2999999999993</v>
      </c>
      <c r="E16" s="32">
        <v>10126.9</v>
      </c>
    </row>
    <row r="17" spans="1:5" x14ac:dyDescent="0.25">
      <c r="A17" s="22"/>
      <c r="B17" s="132"/>
      <c r="C17" s="132"/>
      <c r="D17" s="32"/>
      <c r="E17" s="32"/>
    </row>
    <row r="18" spans="1:5" x14ac:dyDescent="0.25">
      <c r="A18" s="22" t="s">
        <v>62</v>
      </c>
      <c r="B18" s="132" t="s">
        <v>76</v>
      </c>
      <c r="C18" s="132"/>
      <c r="D18" s="32">
        <v>60</v>
      </c>
      <c r="E18" s="32">
        <v>60</v>
      </c>
    </row>
    <row r="19" spans="1:5" x14ac:dyDescent="0.25">
      <c r="A19" s="22"/>
      <c r="B19" s="132"/>
      <c r="C19" s="132"/>
      <c r="D19" s="32"/>
      <c r="E19" s="32"/>
    </row>
    <row r="20" spans="1:5" x14ac:dyDescent="0.25">
      <c r="A20" s="22" t="s">
        <v>63</v>
      </c>
      <c r="B20" s="132" t="s">
        <v>77</v>
      </c>
      <c r="C20" s="132"/>
      <c r="D20" s="32">
        <v>5000</v>
      </c>
      <c r="E20" s="32">
        <v>5000</v>
      </c>
    </row>
    <row r="21" spans="1:5" x14ac:dyDescent="0.25">
      <c r="A21" s="22"/>
      <c r="B21" s="132"/>
      <c r="C21" s="132"/>
      <c r="D21" s="32"/>
      <c r="E21" s="32"/>
    </row>
    <row r="22" spans="1:5" x14ac:dyDescent="0.25">
      <c r="A22" s="22" t="s">
        <v>64</v>
      </c>
      <c r="B22" s="132" t="s">
        <v>78</v>
      </c>
      <c r="C22" s="132"/>
      <c r="D22" s="32">
        <v>9100</v>
      </c>
      <c r="E22" s="32">
        <v>9100</v>
      </c>
    </row>
    <row r="23" spans="1:5" x14ac:dyDescent="0.25">
      <c r="A23" s="22"/>
      <c r="B23" s="132"/>
      <c r="C23" s="132"/>
      <c r="D23" s="32"/>
      <c r="E23" s="32"/>
    </row>
    <row r="24" spans="1:5" ht="144" customHeight="1" x14ac:dyDescent="0.25">
      <c r="A24" s="22" t="s">
        <v>65</v>
      </c>
      <c r="B24" s="132" t="s">
        <v>273</v>
      </c>
      <c r="C24" s="132"/>
      <c r="D24" s="32">
        <v>0</v>
      </c>
      <c r="E24" s="32">
        <v>0</v>
      </c>
    </row>
    <row r="25" spans="1:5" x14ac:dyDescent="0.25">
      <c r="A25" s="22"/>
      <c r="B25" s="132"/>
      <c r="C25" s="132"/>
      <c r="D25" s="32"/>
      <c r="E25" s="32"/>
    </row>
    <row r="26" spans="1:5" ht="33.75" customHeight="1" x14ac:dyDescent="0.25">
      <c r="A26" s="22" t="s">
        <v>66</v>
      </c>
      <c r="B26" s="132" t="s">
        <v>79</v>
      </c>
      <c r="C26" s="132"/>
      <c r="D26" s="32">
        <v>100</v>
      </c>
      <c r="E26" s="32">
        <v>105</v>
      </c>
    </row>
    <row r="27" spans="1:5" x14ac:dyDescent="0.25">
      <c r="A27" s="22"/>
      <c r="B27" s="132"/>
      <c r="C27" s="132"/>
      <c r="D27" s="32"/>
      <c r="E27" s="32"/>
    </row>
    <row r="28" spans="1:5" x14ac:dyDescent="0.25">
      <c r="A28" s="21" t="s">
        <v>67</v>
      </c>
      <c r="B28" s="141" t="s">
        <v>80</v>
      </c>
      <c r="C28" s="141"/>
      <c r="D28" s="31">
        <f>D30</f>
        <v>10333.9</v>
      </c>
      <c r="E28" s="31">
        <f>E30</f>
        <v>10414.700000000001</v>
      </c>
    </row>
    <row r="29" spans="1:5" x14ac:dyDescent="0.25">
      <c r="A29" s="21"/>
      <c r="B29" s="132"/>
      <c r="C29" s="132"/>
      <c r="D29" s="32"/>
      <c r="E29" s="32"/>
    </row>
    <row r="30" spans="1:5" ht="34.5" customHeight="1" x14ac:dyDescent="0.25">
      <c r="A30" s="22" t="s">
        <v>68</v>
      </c>
      <c r="B30" s="132" t="s">
        <v>85</v>
      </c>
      <c r="C30" s="132"/>
      <c r="D30" s="32">
        <f>D32+D34+D36+D38</f>
        <v>10333.9</v>
      </c>
      <c r="E30" s="32">
        <f>E32+E34+E36+E38</f>
        <v>10414.700000000001</v>
      </c>
    </row>
    <row r="31" spans="1:5" x14ac:dyDescent="0.25">
      <c r="A31" s="22"/>
      <c r="B31" s="132"/>
      <c r="C31" s="132"/>
      <c r="D31" s="32"/>
      <c r="E31" s="32"/>
    </row>
    <row r="32" spans="1:5" ht="34.5" customHeight="1" x14ac:dyDescent="0.25">
      <c r="A32" s="22" t="s">
        <v>69</v>
      </c>
      <c r="B32" s="132" t="s">
        <v>81</v>
      </c>
      <c r="C32" s="132"/>
      <c r="D32" s="32">
        <v>8958.9</v>
      </c>
      <c r="E32" s="32">
        <v>9039.7000000000007</v>
      </c>
    </row>
    <row r="33" spans="1:5" x14ac:dyDescent="0.25">
      <c r="A33" s="22"/>
      <c r="B33" s="132"/>
      <c r="C33" s="132"/>
      <c r="D33" s="32"/>
      <c r="E33" s="32"/>
    </row>
    <row r="34" spans="1:5" ht="51" customHeight="1" x14ac:dyDescent="0.25">
      <c r="A34" s="22" t="s">
        <v>70</v>
      </c>
      <c r="B34" s="132" t="s">
        <v>82</v>
      </c>
      <c r="C34" s="132"/>
      <c r="D34" s="32">
        <v>0</v>
      </c>
      <c r="E34" s="32">
        <v>0</v>
      </c>
    </row>
    <row r="35" spans="1:5" x14ac:dyDescent="0.25">
      <c r="A35" s="22"/>
      <c r="B35" s="132"/>
      <c r="C35" s="132"/>
      <c r="D35" s="32"/>
      <c r="E35" s="32"/>
    </row>
    <row r="36" spans="1:5" ht="34.5" customHeight="1" x14ac:dyDescent="0.25">
      <c r="A36" s="28" t="s">
        <v>71</v>
      </c>
      <c r="B36" s="132" t="s">
        <v>83</v>
      </c>
      <c r="C36" s="132"/>
      <c r="D36" s="32">
        <v>464.2</v>
      </c>
      <c r="E36" s="32">
        <v>464.2</v>
      </c>
    </row>
    <row r="37" spans="1:5" x14ac:dyDescent="0.25">
      <c r="A37" s="28"/>
      <c r="D37" s="33"/>
      <c r="E37" s="32"/>
    </row>
    <row r="38" spans="1:5" x14ac:dyDescent="0.25">
      <c r="A38" s="23" t="s">
        <v>72</v>
      </c>
      <c r="B38" s="126" t="s">
        <v>84</v>
      </c>
      <c r="C38" s="126"/>
      <c r="D38" s="32">
        <v>910.8</v>
      </c>
      <c r="E38" s="33">
        <v>910.8</v>
      </c>
    </row>
    <row r="39" spans="1:5" x14ac:dyDescent="0.25">
      <c r="A39" s="28"/>
      <c r="D39" s="33"/>
      <c r="E39" s="33"/>
    </row>
    <row r="40" spans="1:5" s="25" customFormat="1" x14ac:dyDescent="0.25">
      <c r="A40" s="130" t="s">
        <v>86</v>
      </c>
      <c r="B40" s="130"/>
      <c r="C40" s="130"/>
      <c r="D40" s="31">
        <f>D12+D28</f>
        <v>39547.199999999997</v>
      </c>
      <c r="E40" s="31">
        <f>E12+E28</f>
        <v>41306.600000000006</v>
      </c>
    </row>
    <row r="41" spans="1:5" x14ac:dyDescent="0.25">
      <c r="A41" s="28"/>
    </row>
    <row r="42" spans="1:5" x14ac:dyDescent="0.25">
      <c r="A42" s="28"/>
    </row>
    <row r="43" spans="1:5" ht="62.45" customHeight="1" x14ac:dyDescent="0.25">
      <c r="A43" s="128" t="s">
        <v>7</v>
      </c>
      <c r="B43" s="128"/>
      <c r="C43" s="129" t="s">
        <v>8</v>
      </c>
      <c r="D43" s="129"/>
      <c r="E43" s="129"/>
    </row>
  </sheetData>
  <mergeCells count="35">
    <mergeCell ref="A43:B43"/>
    <mergeCell ref="C43:E43"/>
    <mergeCell ref="B20:C20"/>
    <mergeCell ref="B21:C21"/>
    <mergeCell ref="B22:C22"/>
    <mergeCell ref="B23:C23"/>
    <mergeCell ref="B24:C24"/>
    <mergeCell ref="B25:C25"/>
    <mergeCell ref="B26:C26"/>
    <mergeCell ref="B31:C31"/>
    <mergeCell ref="B32:C32"/>
    <mergeCell ref="B33:C33"/>
    <mergeCell ref="B34:C34"/>
    <mergeCell ref="B27:C27"/>
    <mergeCell ref="B28:C28"/>
    <mergeCell ref="B29:C29"/>
    <mergeCell ref="D9:E9"/>
    <mergeCell ref="A9:A10"/>
    <mergeCell ref="C4:E4"/>
    <mergeCell ref="A7:E7"/>
    <mergeCell ref="B19:C19"/>
    <mergeCell ref="B9:C10"/>
    <mergeCell ref="B11:C11"/>
    <mergeCell ref="B12:C12"/>
    <mergeCell ref="B13:C13"/>
    <mergeCell ref="B14:C14"/>
    <mergeCell ref="B15:C15"/>
    <mergeCell ref="B16:C16"/>
    <mergeCell ref="B17:C17"/>
    <mergeCell ref="B18:C18"/>
    <mergeCell ref="B30:C30"/>
    <mergeCell ref="B35:C35"/>
    <mergeCell ref="B36:C36"/>
    <mergeCell ref="B38:C38"/>
    <mergeCell ref="A40:C40"/>
  </mergeCells>
  <printOptions horizontalCentered="1"/>
  <pageMargins left="1.1811023622047245" right="0.39370078740157483" top="0.78740157480314965" bottom="0.7874015748031496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Normal="100" zoomScaleSheetLayoutView="100" workbookViewId="0">
      <selection activeCell="B31" sqref="B31:C31"/>
    </sheetView>
  </sheetViews>
  <sheetFormatPr defaultRowHeight="15.75" x14ac:dyDescent="0.25"/>
  <cols>
    <col min="1" max="1" width="22.25" customWidth="1"/>
    <col min="2" max="2" width="11.25" customWidth="1"/>
    <col min="3" max="3" width="11" customWidth="1"/>
    <col min="4" max="4" width="21.75" customWidth="1"/>
    <col min="5" max="5" width="11.25" customWidth="1"/>
  </cols>
  <sheetData>
    <row r="1" spans="1:5" ht="18.75" x14ac:dyDescent="0.3">
      <c r="D1" s="125" t="s">
        <v>16</v>
      </c>
      <c r="E1" s="125"/>
    </row>
    <row r="2" spans="1:5" ht="18.75" x14ac:dyDescent="0.3">
      <c r="D2" s="125" t="s">
        <v>1</v>
      </c>
      <c r="E2" s="125"/>
    </row>
    <row r="3" spans="1:5" ht="18.75" x14ac:dyDescent="0.3">
      <c r="D3" s="125" t="s">
        <v>2</v>
      </c>
      <c r="E3" s="125"/>
    </row>
    <row r="4" spans="1:5" ht="18.75" x14ac:dyDescent="0.3">
      <c r="D4" s="125" t="s">
        <v>3</v>
      </c>
      <c r="E4" s="125"/>
    </row>
    <row r="5" spans="1:5" ht="18.75" x14ac:dyDescent="0.3">
      <c r="D5" s="125" t="s">
        <v>17</v>
      </c>
      <c r="E5" s="125"/>
    </row>
    <row r="6" spans="1:5" ht="18.75" x14ac:dyDescent="0.3">
      <c r="D6" s="6"/>
      <c r="E6" s="6"/>
    </row>
    <row r="7" spans="1:5" ht="38.450000000000003" customHeight="1" x14ac:dyDescent="0.3">
      <c r="A7" s="122" t="s">
        <v>34</v>
      </c>
      <c r="B7" s="122"/>
      <c r="C7" s="122"/>
      <c r="D7" s="122"/>
      <c r="E7" s="122"/>
    </row>
    <row r="9" spans="1:5" ht="67.150000000000006" customHeight="1" x14ac:dyDescent="0.25">
      <c r="A9" s="5" t="s">
        <v>36</v>
      </c>
      <c r="B9" s="124" t="s">
        <v>13</v>
      </c>
      <c r="C9" s="124"/>
      <c r="D9" s="5" t="s">
        <v>12</v>
      </c>
      <c r="E9" s="5" t="s">
        <v>29</v>
      </c>
    </row>
    <row r="10" spans="1:5" x14ac:dyDescent="0.25">
      <c r="A10" s="4">
        <v>1</v>
      </c>
      <c r="B10" s="123">
        <v>3</v>
      </c>
      <c r="C10" s="123"/>
      <c r="D10" s="18">
        <v>4</v>
      </c>
      <c r="E10" s="18">
        <v>5</v>
      </c>
    </row>
    <row r="11" spans="1:5" s="25" customFormat="1" ht="33" customHeight="1" x14ac:dyDescent="0.25">
      <c r="A11" s="36" t="s">
        <v>67</v>
      </c>
      <c r="B11" s="142" t="s">
        <v>80</v>
      </c>
      <c r="C11" s="142"/>
      <c r="D11" s="43" t="s">
        <v>98</v>
      </c>
      <c r="E11" s="40">
        <f>E13</f>
        <v>29423.8</v>
      </c>
    </row>
    <row r="12" spans="1:5" ht="15.75" customHeight="1" x14ac:dyDescent="0.25">
      <c r="A12" s="36"/>
      <c r="B12" s="144"/>
      <c r="C12" s="144"/>
      <c r="D12" s="30"/>
      <c r="E12" s="41"/>
    </row>
    <row r="13" spans="1:5" ht="83.25" customHeight="1" x14ac:dyDescent="0.25">
      <c r="A13" s="24" t="s">
        <v>68</v>
      </c>
      <c r="B13" s="144" t="s">
        <v>85</v>
      </c>
      <c r="C13" s="144"/>
      <c r="D13" s="30" t="s">
        <v>98</v>
      </c>
      <c r="E13" s="41">
        <f>E15+E19+E23+E29</f>
        <v>29423.8</v>
      </c>
    </row>
    <row r="14" spans="1:5" ht="15.75" customHeight="1" x14ac:dyDescent="0.25">
      <c r="A14" s="24"/>
      <c r="B14" s="144"/>
      <c r="C14" s="144"/>
      <c r="D14" s="30"/>
      <c r="E14" s="41"/>
    </row>
    <row r="15" spans="1:5" ht="51" customHeight="1" x14ac:dyDescent="0.25">
      <c r="A15" s="23" t="s">
        <v>69</v>
      </c>
      <c r="B15" s="144" t="s">
        <v>81</v>
      </c>
      <c r="C15" s="144"/>
      <c r="D15" s="30" t="s">
        <v>98</v>
      </c>
      <c r="E15" s="41">
        <f>E17</f>
        <v>11734</v>
      </c>
    </row>
    <row r="16" spans="1:5" ht="15.75" customHeight="1" x14ac:dyDescent="0.25">
      <c r="A16" s="24"/>
      <c r="B16" s="144"/>
      <c r="C16" s="144"/>
      <c r="D16" s="29"/>
      <c r="E16" s="41"/>
    </row>
    <row r="17" spans="1:5" ht="81.75" customHeight="1" x14ac:dyDescent="0.25">
      <c r="A17" s="23" t="s">
        <v>87</v>
      </c>
      <c r="B17" s="144" t="s">
        <v>93</v>
      </c>
      <c r="C17" s="144"/>
      <c r="D17" s="29" t="s">
        <v>97</v>
      </c>
      <c r="E17" s="41">
        <v>11734</v>
      </c>
    </row>
    <row r="18" spans="1:5" ht="15.75" customHeight="1" x14ac:dyDescent="0.25">
      <c r="A18" s="24"/>
      <c r="B18" s="144"/>
      <c r="C18" s="144"/>
      <c r="D18" s="29"/>
      <c r="E18" s="41"/>
    </row>
    <row r="19" spans="1:5" ht="81" customHeight="1" x14ac:dyDescent="0.25">
      <c r="A19" s="23" t="s">
        <v>70</v>
      </c>
      <c r="B19" s="144" t="s">
        <v>82</v>
      </c>
      <c r="C19" s="144"/>
      <c r="D19" s="30" t="s">
        <v>98</v>
      </c>
      <c r="E19" s="41">
        <f>E21</f>
        <v>16343.9</v>
      </c>
    </row>
    <row r="20" spans="1:5" ht="15.75" customHeight="1" x14ac:dyDescent="0.25">
      <c r="A20" s="24"/>
      <c r="B20" s="144"/>
      <c r="C20" s="144"/>
      <c r="D20" s="29"/>
      <c r="E20" s="41"/>
    </row>
    <row r="21" spans="1:5" ht="63" customHeight="1" x14ac:dyDescent="0.25">
      <c r="A21" s="23" t="s">
        <v>88</v>
      </c>
      <c r="B21" s="144" t="s">
        <v>94</v>
      </c>
      <c r="C21" s="144"/>
      <c r="D21" s="29" t="s">
        <v>99</v>
      </c>
      <c r="E21" s="41">
        <v>16343.9</v>
      </c>
    </row>
    <row r="22" spans="1:5" ht="15.75" customHeight="1" x14ac:dyDescent="0.25">
      <c r="A22" s="24"/>
      <c r="B22" s="144"/>
      <c r="C22" s="144"/>
      <c r="D22" s="29"/>
      <c r="E22" s="41"/>
    </row>
    <row r="23" spans="1:5" ht="50.25" customHeight="1" x14ac:dyDescent="0.25">
      <c r="A23" s="23" t="s">
        <v>89</v>
      </c>
      <c r="B23" s="144" t="s">
        <v>83</v>
      </c>
      <c r="C23" s="144"/>
      <c r="D23" s="30" t="s">
        <v>98</v>
      </c>
      <c r="E23" s="41">
        <f>E25+E27</f>
        <v>435.1</v>
      </c>
    </row>
    <row r="24" spans="1:5" ht="15.75" customHeight="1" x14ac:dyDescent="0.25">
      <c r="A24" s="37"/>
      <c r="B24" s="144"/>
      <c r="C24" s="144"/>
      <c r="D24" s="29"/>
      <c r="E24" s="41"/>
    </row>
    <row r="25" spans="1:5" ht="96" customHeight="1" x14ac:dyDescent="0.25">
      <c r="A25" s="23" t="s">
        <v>90</v>
      </c>
      <c r="B25" s="144" t="s">
        <v>95</v>
      </c>
      <c r="C25" s="144"/>
      <c r="D25" s="29" t="s">
        <v>100</v>
      </c>
      <c r="E25" s="41">
        <v>3.8</v>
      </c>
    </row>
    <row r="26" spans="1:5" ht="15.75" customHeight="1" x14ac:dyDescent="0.25">
      <c r="A26" s="23"/>
      <c r="B26" s="144"/>
      <c r="C26" s="144"/>
      <c r="D26" s="29"/>
      <c r="E26" s="41"/>
    </row>
    <row r="27" spans="1:5" ht="112.5" customHeight="1" x14ac:dyDescent="0.25">
      <c r="A27" s="24" t="s">
        <v>91</v>
      </c>
      <c r="B27" s="144" t="s">
        <v>96</v>
      </c>
      <c r="C27" s="144"/>
      <c r="D27" s="29" t="s">
        <v>100</v>
      </c>
      <c r="E27" s="41">
        <v>431.3</v>
      </c>
    </row>
    <row r="28" spans="1:5" ht="15.75" customHeight="1" x14ac:dyDescent="0.25">
      <c r="A28" s="23"/>
      <c r="B28" s="144"/>
      <c r="C28" s="144"/>
      <c r="D28" s="29"/>
      <c r="E28" s="41"/>
    </row>
    <row r="29" spans="1:5" ht="34.5" customHeight="1" x14ac:dyDescent="0.25">
      <c r="A29" s="23" t="s">
        <v>72</v>
      </c>
      <c r="B29" s="144" t="s">
        <v>84</v>
      </c>
      <c r="C29" s="144"/>
      <c r="D29" s="30" t="s">
        <v>98</v>
      </c>
      <c r="E29" s="41">
        <f>E31</f>
        <v>910.8</v>
      </c>
    </row>
    <row r="30" spans="1:5" ht="15.75" customHeight="1" x14ac:dyDescent="0.25">
      <c r="A30" s="23"/>
      <c r="B30" s="144"/>
      <c r="C30" s="144"/>
      <c r="D30" s="29"/>
      <c r="E30" s="41"/>
    </row>
    <row r="31" spans="1:5" ht="207" customHeight="1" x14ac:dyDescent="0.25">
      <c r="A31" s="39" t="s">
        <v>92</v>
      </c>
      <c r="B31" s="144" t="s">
        <v>101</v>
      </c>
      <c r="C31" s="144"/>
      <c r="D31" s="29" t="s">
        <v>102</v>
      </c>
      <c r="E31" s="41">
        <v>910.8</v>
      </c>
    </row>
    <row r="32" spans="1:5" ht="15.75" customHeight="1" x14ac:dyDescent="0.25">
      <c r="A32" s="38"/>
      <c r="B32" s="143"/>
      <c r="C32" s="143"/>
      <c r="D32" s="35"/>
      <c r="E32" s="41"/>
    </row>
    <row r="33" spans="1:5" ht="15.75" customHeight="1" x14ac:dyDescent="0.25">
      <c r="A33" s="34"/>
      <c r="B33" s="143"/>
      <c r="C33" s="143"/>
      <c r="D33" s="35"/>
      <c r="E33" s="41"/>
    </row>
    <row r="36" spans="1:5" ht="62.45" customHeight="1" x14ac:dyDescent="0.25">
      <c r="A36" s="128" t="s">
        <v>7</v>
      </c>
      <c r="B36" s="128"/>
      <c r="C36" s="12"/>
      <c r="D36" s="129" t="s">
        <v>8</v>
      </c>
      <c r="E36" s="129"/>
    </row>
  </sheetData>
  <mergeCells count="33">
    <mergeCell ref="B17:C17"/>
    <mergeCell ref="B18:C18"/>
    <mergeCell ref="B28:C28"/>
    <mergeCell ref="B29:C29"/>
    <mergeCell ref="B30:C30"/>
    <mergeCell ref="B27:C27"/>
    <mergeCell ref="B12:C12"/>
    <mergeCell ref="B13:C13"/>
    <mergeCell ref="B14:C14"/>
    <mergeCell ref="B15:C15"/>
    <mergeCell ref="B16:C16"/>
    <mergeCell ref="A36:B36"/>
    <mergeCell ref="D36:E36"/>
    <mergeCell ref="B33:C33"/>
    <mergeCell ref="B19:C19"/>
    <mergeCell ref="B20:C20"/>
    <mergeCell ref="B31:C31"/>
    <mergeCell ref="B32:C32"/>
    <mergeCell ref="B21:C21"/>
    <mergeCell ref="B22:C22"/>
    <mergeCell ref="B23:C23"/>
    <mergeCell ref="B24:C24"/>
    <mergeCell ref="B25:C25"/>
    <mergeCell ref="B26:C26"/>
    <mergeCell ref="B9:C9"/>
    <mergeCell ref="B10:C10"/>
    <mergeCell ref="B11:C11"/>
    <mergeCell ref="D1:E1"/>
    <mergeCell ref="D2:E2"/>
    <mergeCell ref="D3:E3"/>
    <mergeCell ref="D4:E4"/>
    <mergeCell ref="D5:E5"/>
    <mergeCell ref="A7:E7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Normal="100" zoomScaleSheetLayoutView="100" workbookViewId="0">
      <selection activeCell="B14" sqref="B14:C14"/>
    </sheetView>
  </sheetViews>
  <sheetFormatPr defaultRowHeight="15.75" x14ac:dyDescent="0.25"/>
  <cols>
    <col min="1" max="1" width="20.125" customWidth="1"/>
    <col min="2" max="2" width="8.875" customWidth="1"/>
    <col min="3" max="3" width="15.875" customWidth="1"/>
    <col min="4" max="4" width="16.25" customWidth="1"/>
    <col min="5" max="6" width="8.125" bestFit="1" customWidth="1"/>
  </cols>
  <sheetData>
    <row r="1" spans="1:6" ht="18.75" x14ac:dyDescent="0.3">
      <c r="D1" s="145" t="s">
        <v>14</v>
      </c>
      <c r="E1" s="145"/>
      <c r="F1" s="145"/>
    </row>
    <row r="2" spans="1:6" ht="18.75" x14ac:dyDescent="0.3">
      <c r="D2" s="145" t="s">
        <v>1</v>
      </c>
      <c r="E2" s="145"/>
      <c r="F2" s="145"/>
    </row>
    <row r="3" spans="1:6" ht="18.75" x14ac:dyDescent="0.3">
      <c r="D3" s="145" t="s">
        <v>2</v>
      </c>
      <c r="E3" s="145"/>
      <c r="F3" s="145"/>
    </row>
    <row r="4" spans="1:6" ht="18.75" x14ac:dyDescent="0.3">
      <c r="D4" s="145" t="s">
        <v>3</v>
      </c>
      <c r="E4" s="145"/>
      <c r="F4" s="145"/>
    </row>
    <row r="5" spans="1:6" ht="18.75" x14ac:dyDescent="0.3">
      <c r="D5" s="145" t="s">
        <v>15</v>
      </c>
      <c r="E5" s="145"/>
      <c r="F5" s="145"/>
    </row>
    <row r="6" spans="1:6" ht="18.75" x14ac:dyDescent="0.3">
      <c r="D6" s="6"/>
      <c r="E6" s="6"/>
      <c r="F6" s="6"/>
    </row>
    <row r="7" spans="1:6" ht="52.15" customHeight="1" x14ac:dyDescent="0.3">
      <c r="A7" s="122" t="s">
        <v>35</v>
      </c>
      <c r="B7" s="122"/>
      <c r="C7" s="122"/>
      <c r="D7" s="122"/>
      <c r="E7" s="122"/>
      <c r="F7" s="122"/>
    </row>
    <row r="9" spans="1:6" ht="33.75" customHeight="1" x14ac:dyDescent="0.25">
      <c r="A9" s="135" t="s">
        <v>37</v>
      </c>
      <c r="B9" s="124" t="s">
        <v>13</v>
      </c>
      <c r="C9" s="124"/>
      <c r="D9" s="124" t="s">
        <v>12</v>
      </c>
      <c r="E9" s="124" t="s">
        <v>28</v>
      </c>
      <c r="F9" s="124"/>
    </row>
    <row r="10" spans="1:6" ht="99.75" customHeight="1" x14ac:dyDescent="0.25">
      <c r="A10" s="137"/>
      <c r="B10" s="124"/>
      <c r="C10" s="124"/>
      <c r="D10" s="124"/>
      <c r="E10" s="3" t="s">
        <v>10</v>
      </c>
      <c r="F10" s="3" t="s">
        <v>11</v>
      </c>
    </row>
    <row r="11" spans="1:6" x14ac:dyDescent="0.25">
      <c r="A11" s="4">
        <v>1</v>
      </c>
      <c r="B11" s="123">
        <v>2</v>
      </c>
      <c r="C11" s="123"/>
      <c r="D11" s="4">
        <v>3</v>
      </c>
      <c r="E11" s="8">
        <v>4</v>
      </c>
      <c r="F11" s="4">
        <v>5</v>
      </c>
    </row>
    <row r="12" spans="1:6" s="25" customFormat="1" ht="33" customHeight="1" x14ac:dyDescent="0.25">
      <c r="A12" s="36" t="s">
        <v>67</v>
      </c>
      <c r="B12" s="142" t="s">
        <v>80</v>
      </c>
      <c r="C12" s="142"/>
      <c r="D12" s="43" t="s">
        <v>98</v>
      </c>
      <c r="E12" s="40">
        <f>E14</f>
        <v>10333.9</v>
      </c>
      <c r="F12" s="40">
        <f>F14</f>
        <v>10414.700000000001</v>
      </c>
    </row>
    <row r="13" spans="1:6" ht="15.75" customHeight="1" x14ac:dyDescent="0.25">
      <c r="A13" s="36"/>
      <c r="B13" s="144"/>
      <c r="C13" s="144"/>
      <c r="D13" s="30"/>
      <c r="E13" s="41"/>
    </row>
    <row r="14" spans="1:6" ht="63" customHeight="1" x14ac:dyDescent="0.25">
      <c r="A14" s="24" t="s">
        <v>68</v>
      </c>
      <c r="B14" s="144" t="s">
        <v>85</v>
      </c>
      <c r="C14" s="144"/>
      <c r="D14" s="30" t="s">
        <v>98</v>
      </c>
      <c r="E14" s="41">
        <f>E16+E20+E24+E30</f>
        <v>10333.9</v>
      </c>
      <c r="F14" s="41">
        <f>F16+F20+F24+F30</f>
        <v>10414.700000000001</v>
      </c>
    </row>
    <row r="15" spans="1:6" ht="15.75" customHeight="1" x14ac:dyDescent="0.25">
      <c r="A15" s="24"/>
      <c r="B15" s="144"/>
      <c r="C15" s="144"/>
      <c r="D15" s="30"/>
      <c r="E15" s="41"/>
    </row>
    <row r="16" spans="1:6" ht="47.25" customHeight="1" x14ac:dyDescent="0.25">
      <c r="A16" s="23" t="s">
        <v>69</v>
      </c>
      <c r="B16" s="144" t="s">
        <v>81</v>
      </c>
      <c r="C16" s="144"/>
      <c r="D16" s="30" t="s">
        <v>98</v>
      </c>
      <c r="E16" s="41">
        <f>E18</f>
        <v>8958.9</v>
      </c>
      <c r="F16" s="41">
        <f>F18</f>
        <v>9039.7000000000007</v>
      </c>
    </row>
    <row r="17" spans="1:6" ht="15.75" customHeight="1" x14ac:dyDescent="0.25">
      <c r="A17" s="24"/>
      <c r="B17" s="144"/>
      <c r="C17" s="144"/>
      <c r="D17" s="29"/>
      <c r="E17" s="41"/>
    </row>
    <row r="18" spans="1:6" ht="66.75" customHeight="1" x14ac:dyDescent="0.25">
      <c r="A18" s="23" t="s">
        <v>87</v>
      </c>
      <c r="B18" s="144" t="s">
        <v>93</v>
      </c>
      <c r="C18" s="144"/>
      <c r="D18" s="29" t="s">
        <v>97</v>
      </c>
      <c r="E18" s="41">
        <v>8958.9</v>
      </c>
      <c r="F18">
        <v>9039.7000000000007</v>
      </c>
    </row>
    <row r="19" spans="1:6" ht="15.75" customHeight="1" x14ac:dyDescent="0.25">
      <c r="A19" s="24"/>
      <c r="B19" s="144"/>
      <c r="C19" s="144"/>
      <c r="D19" s="29"/>
      <c r="E19" s="41"/>
    </row>
    <row r="20" spans="1:6" ht="65.25" customHeight="1" x14ac:dyDescent="0.25">
      <c r="A20" s="23" t="s">
        <v>70</v>
      </c>
      <c r="B20" s="144" t="s">
        <v>82</v>
      </c>
      <c r="C20" s="144"/>
      <c r="D20" s="30" t="s">
        <v>98</v>
      </c>
      <c r="E20" s="41">
        <f>E22</f>
        <v>0</v>
      </c>
      <c r="F20" s="41">
        <f>F22</f>
        <v>0</v>
      </c>
    </row>
    <row r="21" spans="1:6" ht="15.75" customHeight="1" x14ac:dyDescent="0.25">
      <c r="A21" s="24"/>
      <c r="B21" s="144"/>
      <c r="C21" s="144"/>
      <c r="D21" s="29"/>
      <c r="E21" s="41"/>
    </row>
    <row r="22" spans="1:6" ht="96" customHeight="1" x14ac:dyDescent="0.25">
      <c r="A22" s="23" t="s">
        <v>88</v>
      </c>
      <c r="B22" s="144" t="s">
        <v>94</v>
      </c>
      <c r="C22" s="144"/>
      <c r="D22" s="29" t="s">
        <v>99</v>
      </c>
      <c r="E22" s="41">
        <v>0</v>
      </c>
      <c r="F22" s="41">
        <v>0</v>
      </c>
    </row>
    <row r="23" spans="1:6" ht="15.75" customHeight="1" x14ac:dyDescent="0.25">
      <c r="A23" s="24"/>
      <c r="B23" s="144"/>
      <c r="C23" s="144"/>
      <c r="D23" s="29"/>
      <c r="E23" s="41"/>
    </row>
    <row r="24" spans="1:6" ht="50.25" customHeight="1" x14ac:dyDescent="0.25">
      <c r="A24" s="23" t="s">
        <v>89</v>
      </c>
      <c r="B24" s="144" t="s">
        <v>83</v>
      </c>
      <c r="C24" s="144"/>
      <c r="D24" s="30" t="s">
        <v>98</v>
      </c>
      <c r="E24" s="41">
        <f>E26+E28</f>
        <v>464.2</v>
      </c>
      <c r="F24" s="41">
        <f>F26+F28</f>
        <v>464.2</v>
      </c>
    </row>
    <row r="25" spans="1:6" ht="15.75" customHeight="1" x14ac:dyDescent="0.25">
      <c r="A25" s="37"/>
      <c r="B25" s="144"/>
      <c r="C25" s="144"/>
      <c r="D25" s="29"/>
      <c r="E25" s="41"/>
    </row>
    <row r="26" spans="1:6" ht="81" customHeight="1" x14ac:dyDescent="0.25">
      <c r="A26" s="23" t="s">
        <v>90</v>
      </c>
      <c r="B26" s="144" t="s">
        <v>95</v>
      </c>
      <c r="C26" s="144"/>
      <c r="D26" s="29" t="s">
        <v>100</v>
      </c>
      <c r="E26" s="41">
        <v>3.8</v>
      </c>
      <c r="F26">
        <v>3.8</v>
      </c>
    </row>
    <row r="27" spans="1:6" ht="15.75" customHeight="1" x14ac:dyDescent="0.25">
      <c r="A27" s="23"/>
      <c r="B27" s="144"/>
      <c r="C27" s="144"/>
      <c r="D27" s="29"/>
      <c r="E27" s="41"/>
    </row>
    <row r="28" spans="1:6" ht="111" customHeight="1" x14ac:dyDescent="0.25">
      <c r="A28" s="24" t="s">
        <v>91</v>
      </c>
      <c r="B28" s="144" t="s">
        <v>96</v>
      </c>
      <c r="C28" s="144"/>
      <c r="D28" s="29" t="s">
        <v>100</v>
      </c>
      <c r="E28" s="41">
        <v>460.4</v>
      </c>
      <c r="F28">
        <v>460.4</v>
      </c>
    </row>
    <row r="29" spans="1:6" ht="15.75" customHeight="1" x14ac:dyDescent="0.25">
      <c r="A29" s="23"/>
      <c r="B29" s="144"/>
      <c r="C29" s="144"/>
      <c r="D29" s="29"/>
      <c r="E29" s="41"/>
    </row>
    <row r="30" spans="1:6" ht="31.5" customHeight="1" x14ac:dyDescent="0.25">
      <c r="A30" s="23" t="s">
        <v>72</v>
      </c>
      <c r="B30" s="144" t="s">
        <v>84</v>
      </c>
      <c r="C30" s="144"/>
      <c r="D30" s="30" t="s">
        <v>98</v>
      </c>
      <c r="E30" s="41">
        <f>E32</f>
        <v>910.8</v>
      </c>
      <c r="F30" s="41">
        <f>F32</f>
        <v>910.8</v>
      </c>
    </row>
    <row r="31" spans="1:6" ht="15.75" customHeight="1" x14ac:dyDescent="0.25">
      <c r="A31" s="23"/>
      <c r="B31" s="144"/>
      <c r="C31" s="144"/>
      <c r="D31" s="29"/>
      <c r="E31" s="41"/>
    </row>
    <row r="32" spans="1:6" ht="174" customHeight="1" x14ac:dyDescent="0.25">
      <c r="A32" s="39" t="s">
        <v>92</v>
      </c>
      <c r="B32" s="144" t="s">
        <v>101</v>
      </c>
      <c r="C32" s="144"/>
      <c r="D32" s="29" t="s">
        <v>102</v>
      </c>
      <c r="E32" s="41">
        <v>910.8</v>
      </c>
      <c r="F32">
        <v>910.8</v>
      </c>
    </row>
    <row r="33" spans="1:6" x14ac:dyDescent="0.25">
      <c r="A33" s="39"/>
      <c r="B33" s="42"/>
      <c r="C33" s="42"/>
      <c r="D33" s="29"/>
      <c r="E33" s="41"/>
    </row>
    <row r="34" spans="1:6" x14ac:dyDescent="0.25">
      <c r="A34" s="39"/>
      <c r="B34" s="42"/>
      <c r="C34" s="42"/>
      <c r="D34" s="29"/>
      <c r="E34" s="41"/>
    </row>
    <row r="35" spans="1:6" x14ac:dyDescent="0.25">
      <c r="A35" s="39"/>
      <c r="B35" s="42"/>
      <c r="C35" s="42"/>
      <c r="D35" s="29"/>
      <c r="E35" s="41"/>
    </row>
    <row r="36" spans="1:6" ht="62.45" customHeight="1" x14ac:dyDescent="0.25">
      <c r="A36" s="128" t="s">
        <v>7</v>
      </c>
      <c r="B36" s="128"/>
      <c r="C36" s="12"/>
      <c r="D36" s="129" t="s">
        <v>8</v>
      </c>
      <c r="E36" s="129"/>
      <c r="F36" s="129"/>
    </row>
  </sheetData>
  <mergeCells count="34">
    <mergeCell ref="A36:B36"/>
    <mergeCell ref="D36:F36"/>
    <mergeCell ref="E9:F9"/>
    <mergeCell ref="B11:C11"/>
    <mergeCell ref="B12:C12"/>
    <mergeCell ref="B13:C13"/>
    <mergeCell ref="B14:C14"/>
    <mergeCell ref="B15:C15"/>
    <mergeCell ref="B16:C16"/>
    <mergeCell ref="B17:C17"/>
    <mergeCell ref="B29:C29"/>
    <mergeCell ref="B30:C30"/>
    <mergeCell ref="B19:C19"/>
    <mergeCell ref="B20:C20"/>
    <mergeCell ref="B21:C21"/>
    <mergeCell ref="B23:C23"/>
    <mergeCell ref="B31:C31"/>
    <mergeCell ref="B32:C32"/>
    <mergeCell ref="A7:F7"/>
    <mergeCell ref="B22:C22"/>
    <mergeCell ref="B18:C18"/>
    <mergeCell ref="B9:C10"/>
    <mergeCell ref="D9:D10"/>
    <mergeCell ref="A9:A10"/>
    <mergeCell ref="B28:C28"/>
    <mergeCell ref="B24:C24"/>
    <mergeCell ref="B25:C25"/>
    <mergeCell ref="B26:C26"/>
    <mergeCell ref="B27:C27"/>
    <mergeCell ref="D1:F1"/>
    <mergeCell ref="D2:F2"/>
    <mergeCell ref="D3:F3"/>
    <mergeCell ref="D4:F4"/>
    <mergeCell ref="D5:F5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BreakPreview" topLeftCell="A25" zoomScaleNormal="100" zoomScaleSheetLayoutView="100" workbookViewId="0">
      <selection activeCell="B9" sqref="B9:C9"/>
    </sheetView>
  </sheetViews>
  <sheetFormatPr defaultRowHeight="15.75" x14ac:dyDescent="0.25"/>
  <cols>
    <col min="1" max="1" width="51.125" customWidth="1"/>
    <col min="2" max="2" width="8.125" customWidth="1"/>
    <col min="3" max="3" width="9.5" bestFit="1" customWidth="1"/>
    <col min="4" max="4" width="10.75" customWidth="1"/>
  </cols>
  <sheetData>
    <row r="1" spans="1:5" ht="18.75" x14ac:dyDescent="0.3">
      <c r="A1" s="160" t="s">
        <v>20</v>
      </c>
      <c r="B1" s="160"/>
      <c r="C1" s="160"/>
      <c r="D1" s="160"/>
    </row>
    <row r="2" spans="1:5" ht="18.75" x14ac:dyDescent="0.3">
      <c r="A2" s="160" t="s">
        <v>1</v>
      </c>
      <c r="B2" s="160"/>
      <c r="C2" s="160"/>
      <c r="D2" s="160"/>
    </row>
    <row r="3" spans="1:5" ht="18.75" x14ac:dyDescent="0.3">
      <c r="A3" s="160" t="s">
        <v>2</v>
      </c>
      <c r="B3" s="160"/>
      <c r="C3" s="160"/>
      <c r="D3" s="160"/>
    </row>
    <row r="4" spans="1:5" ht="18.75" x14ac:dyDescent="0.3">
      <c r="A4" s="160" t="s">
        <v>3</v>
      </c>
      <c r="B4" s="160"/>
      <c r="C4" s="160"/>
      <c r="D4" s="160"/>
    </row>
    <row r="5" spans="1:5" ht="18.75" x14ac:dyDescent="0.3">
      <c r="A5" s="160" t="s">
        <v>30</v>
      </c>
      <c r="B5" s="160"/>
      <c r="C5" s="160"/>
      <c r="D5" s="160"/>
    </row>
    <row r="7" spans="1:5" ht="52.9" customHeight="1" x14ac:dyDescent="0.3">
      <c r="A7" s="122" t="s">
        <v>38</v>
      </c>
      <c r="B7" s="122"/>
      <c r="C7" s="122"/>
      <c r="D7" s="122"/>
    </row>
    <row r="9" spans="1:5" s="13" customFormat="1" ht="31.15" customHeight="1" x14ac:dyDescent="0.25">
      <c r="A9" s="133" t="s">
        <v>39</v>
      </c>
      <c r="B9" s="146" t="s">
        <v>40</v>
      </c>
      <c r="C9" s="147"/>
      <c r="D9" s="133" t="s">
        <v>27</v>
      </c>
      <c r="E9" s="1"/>
    </row>
    <row r="10" spans="1:5" s="13" customFormat="1" x14ac:dyDescent="0.25">
      <c r="A10" s="134"/>
      <c r="B10" s="5" t="s">
        <v>41</v>
      </c>
      <c r="C10" s="5" t="s">
        <v>42</v>
      </c>
      <c r="D10" s="134"/>
      <c r="E10" s="1"/>
    </row>
    <row r="11" spans="1:5" x14ac:dyDescent="0.25">
      <c r="A11" s="4">
        <v>1</v>
      </c>
      <c r="B11" s="4">
        <v>2</v>
      </c>
      <c r="C11" s="4">
        <v>3</v>
      </c>
      <c r="D11" s="4">
        <v>4</v>
      </c>
    </row>
    <row r="12" spans="1:5" x14ac:dyDescent="0.25">
      <c r="A12" s="44" t="s">
        <v>103</v>
      </c>
      <c r="B12" s="51"/>
      <c r="C12" s="51"/>
      <c r="D12" s="57">
        <f>D14+D26+D30+D36+D42+D46+D50+D54</f>
        <v>58067.799999999996</v>
      </c>
    </row>
    <row r="13" spans="1:5" x14ac:dyDescent="0.25">
      <c r="A13" s="45" t="s">
        <v>104</v>
      </c>
      <c r="B13" s="52"/>
      <c r="C13" s="52"/>
      <c r="D13" s="58"/>
    </row>
    <row r="14" spans="1:5" x14ac:dyDescent="0.25">
      <c r="A14" s="46" t="s">
        <v>116</v>
      </c>
      <c r="B14" s="53" t="s">
        <v>120</v>
      </c>
      <c r="C14" s="53" t="s">
        <v>128</v>
      </c>
      <c r="D14" s="57">
        <f>D16+D18+D24+D20+D22</f>
        <v>19036.3</v>
      </c>
    </row>
    <row r="15" spans="1:5" x14ac:dyDescent="0.25">
      <c r="A15" s="46"/>
      <c r="B15" s="53"/>
      <c r="C15" s="53"/>
      <c r="D15" s="57"/>
    </row>
    <row r="16" spans="1:5" ht="36.75" customHeight="1" x14ac:dyDescent="0.25">
      <c r="A16" s="47" t="s">
        <v>105</v>
      </c>
      <c r="B16" s="54" t="s">
        <v>120</v>
      </c>
      <c r="C16" s="54" t="s">
        <v>121</v>
      </c>
      <c r="D16" s="58">
        <v>1061.0999999999999</v>
      </c>
    </row>
    <row r="17" spans="1:4" x14ac:dyDescent="0.25">
      <c r="A17" s="47"/>
      <c r="B17" s="54"/>
      <c r="C17" s="54"/>
      <c r="D17" s="58"/>
    </row>
    <row r="18" spans="1:4" ht="63" x14ac:dyDescent="0.25">
      <c r="A18" s="23" t="s">
        <v>106</v>
      </c>
      <c r="B18" s="54" t="s">
        <v>120</v>
      </c>
      <c r="C18" s="54" t="s">
        <v>123</v>
      </c>
      <c r="D18" s="58">
        <v>5594.7</v>
      </c>
    </row>
    <row r="19" spans="1:4" x14ac:dyDescent="0.25">
      <c r="A19" s="23"/>
      <c r="B19" s="54"/>
      <c r="C19" s="54"/>
      <c r="D19" s="58"/>
    </row>
    <row r="20" spans="1:4" ht="47.25" x14ac:dyDescent="0.25">
      <c r="A20" s="23" t="s">
        <v>107</v>
      </c>
      <c r="B20" s="54" t="s">
        <v>120</v>
      </c>
      <c r="C20" s="54" t="s">
        <v>129</v>
      </c>
      <c r="D20" s="58">
        <v>364.2</v>
      </c>
    </row>
    <row r="21" spans="1:4" x14ac:dyDescent="0.25">
      <c r="A21" s="23"/>
      <c r="B21" s="54"/>
      <c r="C21" s="54"/>
      <c r="D21" s="58"/>
    </row>
    <row r="22" spans="1:4" x14ac:dyDescent="0.25">
      <c r="A22" s="23" t="s">
        <v>316</v>
      </c>
      <c r="B22" s="54" t="s">
        <v>120</v>
      </c>
      <c r="C22" s="54" t="s">
        <v>127</v>
      </c>
      <c r="D22" s="58">
        <v>100</v>
      </c>
    </row>
    <row r="23" spans="1:4" x14ac:dyDescent="0.25">
      <c r="A23" s="23"/>
      <c r="B23" s="54"/>
      <c r="C23" s="54"/>
      <c r="D23" s="58"/>
    </row>
    <row r="24" spans="1:4" x14ac:dyDescent="0.25">
      <c r="A24" s="47" t="s">
        <v>108</v>
      </c>
      <c r="B24" s="54" t="s">
        <v>120</v>
      </c>
      <c r="C24" s="54" t="s">
        <v>130</v>
      </c>
      <c r="D24" s="59">
        <v>11916.3</v>
      </c>
    </row>
    <row r="25" spans="1:4" x14ac:dyDescent="0.25">
      <c r="A25" s="47"/>
      <c r="B25" s="54"/>
      <c r="C25" s="54"/>
      <c r="D25" s="58"/>
    </row>
    <row r="26" spans="1:4" x14ac:dyDescent="0.25">
      <c r="A26" s="48" t="s">
        <v>117</v>
      </c>
      <c r="B26" s="53" t="s">
        <v>121</v>
      </c>
      <c r="C26" s="53" t="s">
        <v>128</v>
      </c>
      <c r="D26" s="57">
        <f>D28</f>
        <v>658.5</v>
      </c>
    </row>
    <row r="27" spans="1:4" x14ac:dyDescent="0.25">
      <c r="A27" s="47"/>
      <c r="B27" s="54"/>
      <c r="C27" s="54"/>
      <c r="D27" s="58"/>
    </row>
    <row r="28" spans="1:4" x14ac:dyDescent="0.25">
      <c r="A28" s="47" t="s">
        <v>109</v>
      </c>
      <c r="B28" s="54" t="s">
        <v>121</v>
      </c>
      <c r="C28" s="54" t="s">
        <v>122</v>
      </c>
      <c r="D28" s="58">
        <v>658.5</v>
      </c>
    </row>
    <row r="29" spans="1:4" x14ac:dyDescent="0.25">
      <c r="A29" s="47"/>
      <c r="B29" s="54"/>
      <c r="C29" s="54"/>
      <c r="D29" s="58"/>
    </row>
    <row r="30" spans="1:4" ht="31.5" x14ac:dyDescent="0.25">
      <c r="A30" s="49" t="s">
        <v>118</v>
      </c>
      <c r="B30" s="53" t="s">
        <v>122</v>
      </c>
      <c r="C30" s="53" t="s">
        <v>128</v>
      </c>
      <c r="D30" s="57">
        <f>D34+D32</f>
        <v>1114.3</v>
      </c>
    </row>
    <row r="31" spans="1:4" x14ac:dyDescent="0.25">
      <c r="A31" s="48"/>
      <c r="B31" s="53"/>
      <c r="C31" s="53"/>
      <c r="D31" s="57"/>
    </row>
    <row r="32" spans="1:4" ht="50.25" customHeight="1" x14ac:dyDescent="0.25">
      <c r="A32" s="50" t="s">
        <v>317</v>
      </c>
      <c r="B32" s="54" t="s">
        <v>122</v>
      </c>
      <c r="C32" s="54" t="s">
        <v>289</v>
      </c>
      <c r="D32" s="58">
        <v>1000.9</v>
      </c>
    </row>
    <row r="33" spans="1:4" x14ac:dyDescent="0.25">
      <c r="A33" s="48"/>
      <c r="B33" s="53"/>
      <c r="C33" s="53"/>
      <c r="D33" s="57"/>
    </row>
    <row r="34" spans="1:4" ht="31.5" x14ac:dyDescent="0.25">
      <c r="A34" s="23" t="s">
        <v>110</v>
      </c>
      <c r="B34" s="54" t="s">
        <v>122</v>
      </c>
      <c r="C34" s="54" t="s">
        <v>132</v>
      </c>
      <c r="D34" s="58">
        <v>113.4</v>
      </c>
    </row>
    <row r="35" spans="1:4" x14ac:dyDescent="0.25">
      <c r="A35" s="23"/>
      <c r="B35" s="54"/>
      <c r="C35" s="54"/>
      <c r="D35" s="58"/>
    </row>
    <row r="36" spans="1:4" x14ac:dyDescent="0.25">
      <c r="A36" s="46" t="s">
        <v>119</v>
      </c>
      <c r="B36" s="53" t="s">
        <v>123</v>
      </c>
      <c r="C36" s="53" t="s">
        <v>128</v>
      </c>
      <c r="D36" s="57">
        <f>D38+D40</f>
        <v>24839.600000000002</v>
      </c>
    </row>
    <row r="37" spans="1:4" x14ac:dyDescent="0.25">
      <c r="A37" s="23"/>
      <c r="B37" s="54"/>
      <c r="C37" s="54"/>
      <c r="D37" s="58"/>
    </row>
    <row r="38" spans="1:4" x14ac:dyDescent="0.25">
      <c r="A38" s="23" t="s">
        <v>111</v>
      </c>
      <c r="B38" s="54" t="s">
        <v>123</v>
      </c>
      <c r="C38" s="54" t="s">
        <v>131</v>
      </c>
      <c r="D38" s="58">
        <v>24830.9</v>
      </c>
    </row>
    <row r="39" spans="1:4" x14ac:dyDescent="0.25">
      <c r="A39" s="23"/>
      <c r="B39" s="54"/>
      <c r="C39" s="54"/>
      <c r="D39" s="58"/>
    </row>
    <row r="40" spans="1:4" ht="19.5" customHeight="1" x14ac:dyDescent="0.25">
      <c r="A40" s="23" t="s">
        <v>319</v>
      </c>
      <c r="B40" s="54" t="s">
        <v>123</v>
      </c>
      <c r="C40" s="54" t="s">
        <v>291</v>
      </c>
      <c r="D40" s="58">
        <v>8.6999999999999993</v>
      </c>
    </row>
    <row r="41" spans="1:4" x14ac:dyDescent="0.25">
      <c r="A41" s="23"/>
      <c r="B41" s="54"/>
      <c r="C41" s="54"/>
      <c r="D41" s="58"/>
    </row>
    <row r="42" spans="1:4" x14ac:dyDescent="0.25">
      <c r="A42" s="46" t="s">
        <v>133</v>
      </c>
      <c r="B42" s="53" t="s">
        <v>124</v>
      </c>
      <c r="C42" s="53" t="s">
        <v>128</v>
      </c>
      <c r="D42" s="57">
        <f>D44</f>
        <v>2676.7</v>
      </c>
    </row>
    <row r="43" spans="1:4" x14ac:dyDescent="0.25">
      <c r="A43" s="23"/>
      <c r="B43" s="54"/>
      <c r="C43" s="54"/>
      <c r="D43" s="58"/>
    </row>
    <row r="44" spans="1:4" x14ac:dyDescent="0.25">
      <c r="A44" s="23" t="s">
        <v>112</v>
      </c>
      <c r="B44" s="54" t="s">
        <v>124</v>
      </c>
      <c r="C44" s="54" t="s">
        <v>122</v>
      </c>
      <c r="D44" s="58">
        <v>2676.7</v>
      </c>
    </row>
    <row r="45" spans="1:4" x14ac:dyDescent="0.25">
      <c r="A45" s="23"/>
      <c r="B45" s="54"/>
      <c r="C45" s="54"/>
      <c r="D45" s="58"/>
    </row>
    <row r="46" spans="1:4" x14ac:dyDescent="0.25">
      <c r="A46" s="48" t="s">
        <v>134</v>
      </c>
      <c r="B46" s="53" t="s">
        <v>125</v>
      </c>
      <c r="C46" s="53" t="s">
        <v>128</v>
      </c>
      <c r="D46" s="57">
        <f>D48</f>
        <v>140</v>
      </c>
    </row>
    <row r="47" spans="1:4" x14ac:dyDescent="0.25">
      <c r="A47" s="48"/>
      <c r="B47" s="53"/>
      <c r="C47" s="53"/>
      <c r="D47" s="57"/>
    </row>
    <row r="48" spans="1:4" x14ac:dyDescent="0.25">
      <c r="A48" s="47" t="s">
        <v>113</v>
      </c>
      <c r="B48" s="54" t="s">
        <v>125</v>
      </c>
      <c r="C48" s="54" t="s">
        <v>125</v>
      </c>
      <c r="D48" s="58">
        <v>140</v>
      </c>
    </row>
    <row r="49" spans="1:4" x14ac:dyDescent="0.25">
      <c r="A49" s="23"/>
      <c r="B49" s="54"/>
      <c r="C49" s="54"/>
      <c r="D49" s="58"/>
    </row>
    <row r="50" spans="1:4" x14ac:dyDescent="0.25">
      <c r="A50" s="49" t="s">
        <v>135</v>
      </c>
      <c r="B50" s="53" t="s">
        <v>126</v>
      </c>
      <c r="C50" s="53" t="s">
        <v>128</v>
      </c>
      <c r="D50" s="57">
        <f>D52</f>
        <v>9302.4</v>
      </c>
    </row>
    <row r="51" spans="1:4" x14ac:dyDescent="0.25">
      <c r="A51" s="48"/>
      <c r="B51" s="53"/>
      <c r="C51" s="53"/>
      <c r="D51" s="57"/>
    </row>
    <row r="52" spans="1:4" x14ac:dyDescent="0.25">
      <c r="A52" s="47" t="s">
        <v>114</v>
      </c>
      <c r="B52" s="54" t="s">
        <v>126</v>
      </c>
      <c r="C52" s="54" t="s">
        <v>120</v>
      </c>
      <c r="D52" s="59">
        <v>9302.4</v>
      </c>
    </row>
    <row r="53" spans="1:4" x14ac:dyDescent="0.25">
      <c r="A53" s="47"/>
      <c r="B53" s="54"/>
      <c r="C53" s="54"/>
      <c r="D53" s="58"/>
    </row>
    <row r="54" spans="1:4" x14ac:dyDescent="0.25">
      <c r="A54" s="48" t="s">
        <v>136</v>
      </c>
      <c r="B54" s="53" t="s">
        <v>127</v>
      </c>
      <c r="C54" s="53" t="s">
        <v>128</v>
      </c>
      <c r="D54" s="57">
        <f>D56</f>
        <v>300</v>
      </c>
    </row>
    <row r="55" spans="1:4" x14ac:dyDescent="0.25">
      <c r="A55" s="47"/>
      <c r="B55" s="54"/>
      <c r="C55" s="54"/>
      <c r="D55" s="58"/>
    </row>
    <row r="56" spans="1:4" x14ac:dyDescent="0.25">
      <c r="A56" s="47" t="s">
        <v>115</v>
      </c>
      <c r="B56" s="54" t="s">
        <v>127</v>
      </c>
      <c r="C56" s="54" t="s">
        <v>120</v>
      </c>
      <c r="D56" s="58">
        <v>300</v>
      </c>
    </row>
    <row r="59" spans="1:4" ht="67.900000000000006" customHeight="1" x14ac:dyDescent="0.25">
      <c r="A59" s="13" t="s">
        <v>6</v>
      </c>
      <c r="D59" s="14" t="s">
        <v>8</v>
      </c>
    </row>
  </sheetData>
  <mergeCells count="9">
    <mergeCell ref="A1:D1"/>
    <mergeCell ref="A2:D2"/>
    <mergeCell ref="A4:D4"/>
    <mergeCell ref="A5:D5"/>
    <mergeCell ref="A9:A10"/>
    <mergeCell ref="D9:D10"/>
    <mergeCell ref="A7:D7"/>
    <mergeCell ref="B9:C9"/>
    <mergeCell ref="A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topLeftCell="A31" zoomScaleNormal="100" zoomScaleSheetLayoutView="100" workbookViewId="0">
      <selection activeCell="A32" sqref="A32"/>
    </sheetView>
  </sheetViews>
  <sheetFormatPr defaultRowHeight="15.75" x14ac:dyDescent="0.25"/>
  <cols>
    <col min="1" max="1" width="42.25" customWidth="1"/>
    <col min="2" max="2" width="7.875" customWidth="1"/>
    <col min="3" max="3" width="9.625" customWidth="1"/>
    <col min="4" max="4" width="8.125" bestFit="1" customWidth="1"/>
    <col min="5" max="5" width="8.125" style="74" bestFit="1" customWidth="1"/>
  </cols>
  <sheetData>
    <row r="1" spans="1:6" ht="18.75" x14ac:dyDescent="0.3">
      <c r="B1" s="125" t="s">
        <v>52</v>
      </c>
      <c r="C1" s="125"/>
      <c r="D1" s="125"/>
      <c r="E1" s="125"/>
    </row>
    <row r="2" spans="1:6" ht="18.75" x14ac:dyDescent="0.3">
      <c r="B2" s="125" t="s">
        <v>1</v>
      </c>
      <c r="C2" s="125"/>
      <c r="D2" s="125"/>
      <c r="E2" s="125"/>
    </row>
    <row r="3" spans="1:6" ht="18.75" x14ac:dyDescent="0.3">
      <c r="B3" s="125" t="s">
        <v>2</v>
      </c>
      <c r="C3" s="125"/>
      <c r="D3" s="125"/>
      <c r="E3" s="125"/>
    </row>
    <row r="4" spans="1:6" ht="18.75" x14ac:dyDescent="0.3">
      <c r="B4" s="125" t="s">
        <v>3</v>
      </c>
      <c r="C4" s="125"/>
      <c r="D4" s="125"/>
      <c r="E4" s="125"/>
    </row>
    <row r="5" spans="1:6" ht="18.75" x14ac:dyDescent="0.3">
      <c r="B5" s="125" t="s">
        <v>30</v>
      </c>
      <c r="C5" s="125"/>
      <c r="D5" s="125"/>
      <c r="E5" s="125"/>
    </row>
    <row r="7" spans="1:6" ht="55.15" customHeight="1" x14ac:dyDescent="0.3">
      <c r="A7" s="122" t="s">
        <v>43</v>
      </c>
      <c r="B7" s="122"/>
      <c r="C7" s="122"/>
      <c r="D7" s="122"/>
      <c r="E7" s="122"/>
    </row>
    <row r="9" spans="1:6" s="13" customFormat="1" ht="33" customHeight="1" x14ac:dyDescent="0.25">
      <c r="A9" s="133" t="s">
        <v>44</v>
      </c>
      <c r="B9" s="124" t="s">
        <v>40</v>
      </c>
      <c r="C9" s="124"/>
      <c r="D9" s="146" t="s">
        <v>27</v>
      </c>
      <c r="E9" s="147"/>
      <c r="F9" s="1"/>
    </row>
    <row r="10" spans="1:6" x14ac:dyDescent="0.25">
      <c r="A10" s="134"/>
      <c r="B10" s="15" t="s">
        <v>41</v>
      </c>
      <c r="C10" s="15" t="s">
        <v>42</v>
      </c>
      <c r="D10" s="4" t="s">
        <v>10</v>
      </c>
      <c r="E10" s="113" t="s">
        <v>11</v>
      </c>
    </row>
    <row r="11" spans="1:6" x14ac:dyDescent="0.25">
      <c r="A11" s="4">
        <v>1</v>
      </c>
      <c r="B11" s="4">
        <v>2</v>
      </c>
      <c r="C11" s="4">
        <v>3</v>
      </c>
      <c r="D11" s="4">
        <v>4</v>
      </c>
      <c r="E11" s="113">
        <v>5</v>
      </c>
    </row>
    <row r="12" spans="1:6" x14ac:dyDescent="0.25">
      <c r="A12" s="44" t="s">
        <v>103</v>
      </c>
      <c r="B12" s="51"/>
      <c r="C12" s="51"/>
      <c r="D12" s="57">
        <f>D14+D24+D28+D34+D40+D44+D48+D52+D56</f>
        <v>39547.200000000004</v>
      </c>
      <c r="E12" s="57">
        <f>E14+E24+E28+E34+E40+E44+E48+E52+E56</f>
        <v>41306.6</v>
      </c>
    </row>
    <row r="13" spans="1:6" x14ac:dyDescent="0.25">
      <c r="A13" s="45" t="s">
        <v>104</v>
      </c>
      <c r="B13" s="52"/>
      <c r="C13" s="52"/>
      <c r="D13" s="58"/>
    </row>
    <row r="14" spans="1:6" x14ac:dyDescent="0.25">
      <c r="A14" s="46" t="s">
        <v>116</v>
      </c>
      <c r="B14" s="53" t="s">
        <v>120</v>
      </c>
      <c r="C14" s="53" t="s">
        <v>128</v>
      </c>
      <c r="D14" s="57">
        <f>D16+D18+D22+D20</f>
        <v>17636.400000000001</v>
      </c>
      <c r="E14" s="57">
        <f>E16+E18+E22+E20</f>
        <v>17358.099999999999</v>
      </c>
    </row>
    <row r="15" spans="1:6" x14ac:dyDescent="0.25">
      <c r="A15" s="46"/>
      <c r="B15" s="53"/>
      <c r="C15" s="53"/>
      <c r="D15" s="57"/>
    </row>
    <row r="16" spans="1:6" ht="49.5" customHeight="1" x14ac:dyDescent="0.25">
      <c r="A16" s="50" t="s">
        <v>105</v>
      </c>
      <c r="B16" s="54" t="s">
        <v>120</v>
      </c>
      <c r="C16" s="54" t="s">
        <v>121</v>
      </c>
      <c r="D16" s="58">
        <v>1061.0999999999999</v>
      </c>
      <c r="E16" s="58">
        <v>1061.0999999999999</v>
      </c>
    </row>
    <row r="17" spans="1:5" x14ac:dyDescent="0.25">
      <c r="A17" s="47"/>
      <c r="B17" s="54"/>
      <c r="C17" s="54"/>
      <c r="D17" s="58"/>
    </row>
    <row r="18" spans="1:5" ht="67.5" customHeight="1" x14ac:dyDescent="0.25">
      <c r="A18" s="23" t="s">
        <v>106</v>
      </c>
      <c r="B18" s="54" t="s">
        <v>120</v>
      </c>
      <c r="C18" s="54" t="s">
        <v>123</v>
      </c>
      <c r="D18" s="58">
        <v>5594.7</v>
      </c>
      <c r="E18" s="58">
        <v>5594.7</v>
      </c>
    </row>
    <row r="19" spans="1:5" x14ac:dyDescent="0.25">
      <c r="A19" s="23"/>
      <c r="B19" s="54"/>
      <c r="C19" s="54"/>
      <c r="D19" s="58"/>
    </row>
    <row r="20" spans="1:5" x14ac:dyDescent="0.25">
      <c r="A20" s="23" t="s">
        <v>316</v>
      </c>
      <c r="B20" s="54" t="s">
        <v>120</v>
      </c>
      <c r="C20" s="54" t="s">
        <v>127</v>
      </c>
      <c r="D20" s="58">
        <v>100</v>
      </c>
      <c r="E20" s="58">
        <v>100</v>
      </c>
    </row>
    <row r="21" spans="1:5" x14ac:dyDescent="0.25">
      <c r="A21" s="23"/>
      <c r="B21" s="54"/>
      <c r="C21" s="54"/>
      <c r="D21" s="58"/>
    </row>
    <row r="22" spans="1:5" ht="17.25" customHeight="1" x14ac:dyDescent="0.25">
      <c r="A22" s="47" t="s">
        <v>108</v>
      </c>
      <c r="B22" s="54" t="s">
        <v>120</v>
      </c>
      <c r="C22" s="54" t="s">
        <v>130</v>
      </c>
      <c r="D22" s="59">
        <v>10880.6</v>
      </c>
      <c r="E22" s="59">
        <v>10602.3</v>
      </c>
    </row>
    <row r="23" spans="1:5" x14ac:dyDescent="0.25">
      <c r="A23" s="47"/>
      <c r="B23" s="54"/>
      <c r="C23" s="54"/>
      <c r="D23" s="58"/>
    </row>
    <row r="24" spans="1:5" x14ac:dyDescent="0.25">
      <c r="A24" s="48" t="s">
        <v>117</v>
      </c>
      <c r="B24" s="53" t="s">
        <v>121</v>
      </c>
      <c r="C24" s="53" t="s">
        <v>128</v>
      </c>
      <c r="D24" s="57">
        <f>D26</f>
        <v>460.4</v>
      </c>
      <c r="E24" s="57">
        <f>E26</f>
        <v>460.4</v>
      </c>
    </row>
    <row r="25" spans="1:5" x14ac:dyDescent="0.25">
      <c r="A25" s="47"/>
      <c r="B25" s="54"/>
      <c r="C25" s="54"/>
      <c r="D25" s="58"/>
    </row>
    <row r="26" spans="1:5" x14ac:dyDescent="0.25">
      <c r="A26" s="50" t="s">
        <v>109</v>
      </c>
      <c r="B26" s="54" t="s">
        <v>121</v>
      </c>
      <c r="C26" s="54" t="s">
        <v>122</v>
      </c>
      <c r="D26" s="58">
        <v>460.4</v>
      </c>
      <c r="E26" s="74">
        <v>460.4</v>
      </c>
    </row>
    <row r="27" spans="1:5" x14ac:dyDescent="0.25">
      <c r="A27" s="47"/>
      <c r="B27" s="54"/>
      <c r="C27" s="54"/>
      <c r="D27" s="58"/>
    </row>
    <row r="28" spans="1:5" ht="31.5" x14ac:dyDescent="0.25">
      <c r="A28" s="49" t="s">
        <v>118</v>
      </c>
      <c r="B28" s="53" t="s">
        <v>122</v>
      </c>
      <c r="C28" s="53" t="s">
        <v>128</v>
      </c>
      <c r="D28" s="57">
        <f>D32+D30</f>
        <v>207</v>
      </c>
      <c r="E28" s="57">
        <f>E32+E30</f>
        <v>207.5</v>
      </c>
    </row>
    <row r="29" spans="1:5" x14ac:dyDescent="0.25">
      <c r="A29" s="48"/>
      <c r="B29" s="53"/>
      <c r="C29" s="53"/>
      <c r="D29" s="57"/>
    </row>
    <row r="30" spans="1:5" ht="50.25" customHeight="1" x14ac:dyDescent="0.25">
      <c r="A30" s="50" t="s">
        <v>317</v>
      </c>
      <c r="B30" s="54" t="s">
        <v>122</v>
      </c>
      <c r="C30" s="54" t="s">
        <v>289</v>
      </c>
      <c r="D30" s="58">
        <v>93.6</v>
      </c>
      <c r="E30" s="58">
        <v>94.1</v>
      </c>
    </row>
    <row r="31" spans="1:5" x14ac:dyDescent="0.25">
      <c r="A31" s="48"/>
      <c r="B31" s="53"/>
      <c r="C31" s="53"/>
      <c r="D31" s="57"/>
    </row>
    <row r="32" spans="1:5" ht="48" customHeight="1" x14ac:dyDescent="0.25">
      <c r="A32" s="23" t="s">
        <v>110</v>
      </c>
      <c r="B32" s="54" t="s">
        <v>122</v>
      </c>
      <c r="C32" s="54" t="s">
        <v>132</v>
      </c>
      <c r="D32" s="58">
        <v>113.4</v>
      </c>
      <c r="E32" s="58">
        <v>113.4</v>
      </c>
    </row>
    <row r="33" spans="1:5" x14ac:dyDescent="0.25">
      <c r="A33" s="23"/>
      <c r="B33" s="54"/>
      <c r="C33" s="54"/>
      <c r="D33" s="58"/>
    </row>
    <row r="34" spans="1:5" x14ac:dyDescent="0.25">
      <c r="A34" s="46" t="s">
        <v>119</v>
      </c>
      <c r="B34" s="53" t="s">
        <v>123</v>
      </c>
      <c r="C34" s="53" t="s">
        <v>128</v>
      </c>
      <c r="D34" s="57">
        <f>D36+D38</f>
        <v>8762.4</v>
      </c>
      <c r="E34" s="57">
        <f>E36+E38</f>
        <v>10136</v>
      </c>
    </row>
    <row r="35" spans="1:5" x14ac:dyDescent="0.25">
      <c r="A35" s="23"/>
      <c r="B35" s="54"/>
      <c r="C35" s="54"/>
      <c r="D35" s="58"/>
    </row>
    <row r="36" spans="1:5" x14ac:dyDescent="0.25">
      <c r="A36" s="23" t="s">
        <v>111</v>
      </c>
      <c r="B36" s="54" t="s">
        <v>123</v>
      </c>
      <c r="C36" s="54" t="s">
        <v>131</v>
      </c>
      <c r="D36" s="58">
        <v>8753.2999999999993</v>
      </c>
      <c r="E36" s="58">
        <v>10126.9</v>
      </c>
    </row>
    <row r="37" spans="1:5" x14ac:dyDescent="0.25">
      <c r="A37" s="23"/>
      <c r="B37" s="54"/>
      <c r="C37" s="54"/>
      <c r="D37" s="58"/>
    </row>
    <row r="38" spans="1:5" ht="31.5" customHeight="1" x14ac:dyDescent="0.25">
      <c r="A38" s="23" t="s">
        <v>320</v>
      </c>
      <c r="B38" s="54" t="s">
        <v>123</v>
      </c>
      <c r="C38" s="54" t="s">
        <v>291</v>
      </c>
      <c r="D38" s="58">
        <v>9.1</v>
      </c>
      <c r="E38" s="58">
        <v>9.1</v>
      </c>
    </row>
    <row r="39" spans="1:5" x14ac:dyDescent="0.25">
      <c r="A39" s="23"/>
      <c r="B39" s="54"/>
      <c r="C39" s="54"/>
      <c r="D39" s="58"/>
    </row>
    <row r="40" spans="1:5" x14ac:dyDescent="0.25">
      <c r="A40" s="46" t="s">
        <v>133</v>
      </c>
      <c r="B40" s="53" t="s">
        <v>124</v>
      </c>
      <c r="C40" s="53" t="s">
        <v>128</v>
      </c>
      <c r="D40" s="57">
        <f>D42</f>
        <v>2983.9</v>
      </c>
      <c r="E40" s="57">
        <f>E42</f>
        <v>2784.5</v>
      </c>
    </row>
    <row r="41" spans="1:5" x14ac:dyDescent="0.25">
      <c r="A41" s="23"/>
      <c r="B41" s="54"/>
      <c r="C41" s="54"/>
      <c r="D41" s="58"/>
    </row>
    <row r="42" spans="1:5" x14ac:dyDescent="0.25">
      <c r="A42" s="23" t="s">
        <v>112</v>
      </c>
      <c r="B42" s="54" t="s">
        <v>124</v>
      </c>
      <c r="C42" s="54" t="s">
        <v>122</v>
      </c>
      <c r="D42" s="58">
        <v>2983.9</v>
      </c>
      <c r="E42" s="58">
        <v>2784.5</v>
      </c>
    </row>
    <row r="43" spans="1:5" x14ac:dyDescent="0.25">
      <c r="A43" s="23"/>
      <c r="B43" s="54"/>
      <c r="C43" s="54"/>
      <c r="D43" s="58"/>
    </row>
    <row r="44" spans="1:5" x14ac:dyDescent="0.25">
      <c r="A44" s="48" t="s">
        <v>134</v>
      </c>
      <c r="B44" s="53" t="s">
        <v>125</v>
      </c>
      <c r="C44" s="53" t="s">
        <v>128</v>
      </c>
      <c r="D44" s="57">
        <f>D46</f>
        <v>140</v>
      </c>
      <c r="E44" s="57">
        <f>E46</f>
        <v>140</v>
      </c>
    </row>
    <row r="45" spans="1:5" x14ac:dyDescent="0.25">
      <c r="A45" s="48"/>
      <c r="B45" s="53"/>
      <c r="C45" s="53"/>
      <c r="D45" s="57"/>
    </row>
    <row r="46" spans="1:5" x14ac:dyDescent="0.25">
      <c r="A46" s="47" t="s">
        <v>113</v>
      </c>
      <c r="B46" s="54" t="s">
        <v>125</v>
      </c>
      <c r="C46" s="54" t="s">
        <v>125</v>
      </c>
      <c r="D46" s="58">
        <v>140</v>
      </c>
      <c r="E46" s="58">
        <v>140</v>
      </c>
    </row>
    <row r="47" spans="1:5" x14ac:dyDescent="0.25">
      <c r="A47" s="23"/>
      <c r="B47" s="54"/>
      <c r="C47" s="54"/>
      <c r="D47" s="58"/>
    </row>
    <row r="48" spans="1:5" x14ac:dyDescent="0.25">
      <c r="A48" s="49" t="s">
        <v>135</v>
      </c>
      <c r="B48" s="53" t="s">
        <v>126</v>
      </c>
      <c r="C48" s="53" t="s">
        <v>128</v>
      </c>
      <c r="D48" s="57">
        <f>D50</f>
        <v>7906.1</v>
      </c>
      <c r="E48" s="57">
        <f>E50</f>
        <v>7768.1</v>
      </c>
    </row>
    <row r="49" spans="1:5" x14ac:dyDescent="0.25">
      <c r="A49" s="48"/>
      <c r="B49" s="53"/>
      <c r="C49" s="53"/>
      <c r="D49" s="57"/>
    </row>
    <row r="50" spans="1:5" x14ac:dyDescent="0.25">
      <c r="A50" s="47" t="s">
        <v>114</v>
      </c>
      <c r="B50" s="54" t="s">
        <v>126</v>
      </c>
      <c r="C50" s="54" t="s">
        <v>120</v>
      </c>
      <c r="D50" s="59">
        <v>7906.1</v>
      </c>
      <c r="E50" s="83">
        <v>7768.1</v>
      </c>
    </row>
    <row r="51" spans="1:5" x14ac:dyDescent="0.25">
      <c r="A51" s="47"/>
      <c r="B51" s="54"/>
      <c r="C51" s="54"/>
      <c r="D51" s="58"/>
    </row>
    <row r="52" spans="1:5" x14ac:dyDescent="0.25">
      <c r="A52" s="48" t="s">
        <v>136</v>
      </c>
      <c r="B52" s="53" t="s">
        <v>127</v>
      </c>
      <c r="C52" s="53" t="s">
        <v>128</v>
      </c>
      <c r="D52" s="57">
        <f>D54</f>
        <v>200</v>
      </c>
      <c r="E52" s="57">
        <f>E54</f>
        <v>160</v>
      </c>
    </row>
    <row r="53" spans="1:5" x14ac:dyDescent="0.25">
      <c r="A53" s="47"/>
      <c r="B53" s="54"/>
      <c r="C53" s="54"/>
      <c r="D53" s="58"/>
    </row>
    <row r="54" spans="1:5" x14ac:dyDescent="0.25">
      <c r="A54" s="47" t="s">
        <v>115</v>
      </c>
      <c r="B54" s="54" t="s">
        <v>127</v>
      </c>
      <c r="C54" s="54" t="s">
        <v>120</v>
      </c>
      <c r="D54" s="58">
        <v>200</v>
      </c>
      <c r="E54" s="58">
        <v>160</v>
      </c>
    </row>
    <row r="55" spans="1:5" x14ac:dyDescent="0.25">
      <c r="A55" s="47"/>
      <c r="B55" s="54"/>
      <c r="C55" s="54"/>
      <c r="D55" s="58"/>
      <c r="E55" s="58"/>
    </row>
    <row r="56" spans="1:5" s="119" customFormat="1" x14ac:dyDescent="0.25">
      <c r="A56" s="119" t="s">
        <v>58</v>
      </c>
      <c r="D56" s="26">
        <v>1251</v>
      </c>
      <c r="E56" s="26">
        <v>2292</v>
      </c>
    </row>
    <row r="59" spans="1:5" ht="67.900000000000006" customHeight="1" x14ac:dyDescent="0.25">
      <c r="A59" s="13" t="s">
        <v>6</v>
      </c>
      <c r="D59" s="129" t="s">
        <v>8</v>
      </c>
      <c r="E59" s="129"/>
    </row>
  </sheetData>
  <mergeCells count="10">
    <mergeCell ref="B1:E1"/>
    <mergeCell ref="B4:E4"/>
    <mergeCell ref="B5:E5"/>
    <mergeCell ref="D59:E59"/>
    <mergeCell ref="D9:E9"/>
    <mergeCell ref="A9:A10"/>
    <mergeCell ref="B9:C9"/>
    <mergeCell ref="A7:E7"/>
    <mergeCell ref="B3:E3"/>
    <mergeCell ref="B2:E2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view="pageBreakPreview" topLeftCell="A115" zoomScaleNormal="100" zoomScaleSheetLayoutView="100" workbookViewId="0">
      <selection activeCell="C145" sqref="C145"/>
    </sheetView>
  </sheetViews>
  <sheetFormatPr defaultRowHeight="15.75" x14ac:dyDescent="0.25"/>
  <cols>
    <col min="1" max="1" width="40.875" customWidth="1"/>
    <col min="2" max="2" width="13.625" customWidth="1"/>
    <col min="3" max="3" width="10" style="74" customWidth="1"/>
    <col min="4" max="4" width="12.25" style="74" customWidth="1"/>
  </cols>
  <sheetData>
    <row r="1" spans="1:5" ht="18.75" x14ac:dyDescent="0.3">
      <c r="B1" s="125" t="s">
        <v>51</v>
      </c>
      <c r="C1" s="125"/>
      <c r="D1" s="125"/>
    </row>
    <row r="2" spans="1:5" ht="18.75" x14ac:dyDescent="0.3">
      <c r="B2" s="125" t="s">
        <v>1</v>
      </c>
      <c r="C2" s="125"/>
      <c r="D2" s="125"/>
    </row>
    <row r="3" spans="1:5" ht="18.75" x14ac:dyDescent="0.3">
      <c r="B3" s="125" t="s">
        <v>2</v>
      </c>
      <c r="C3" s="125"/>
      <c r="D3" s="125"/>
    </row>
    <row r="4" spans="1:5" ht="18.75" x14ac:dyDescent="0.3">
      <c r="B4" s="125" t="s">
        <v>3</v>
      </c>
      <c r="C4" s="125"/>
      <c r="D4" s="125"/>
    </row>
    <row r="5" spans="1:5" ht="18.75" x14ac:dyDescent="0.3">
      <c r="B5" s="125" t="s">
        <v>30</v>
      </c>
      <c r="C5" s="125"/>
      <c r="D5" s="125"/>
    </row>
    <row r="7" spans="1:5" ht="94.5" customHeight="1" x14ac:dyDescent="0.3">
      <c r="A7" s="122" t="s">
        <v>274</v>
      </c>
      <c r="B7" s="122"/>
      <c r="C7" s="122"/>
      <c r="D7" s="122"/>
    </row>
    <row r="8" spans="1:5" ht="9" customHeight="1" x14ac:dyDescent="0.25"/>
    <row r="9" spans="1:5" s="13" customFormat="1" ht="31.15" customHeight="1" x14ac:dyDescent="0.25">
      <c r="A9" s="133" t="s">
        <v>26</v>
      </c>
      <c r="B9" s="146" t="s">
        <v>40</v>
      </c>
      <c r="C9" s="147"/>
      <c r="D9" s="133" t="s">
        <v>27</v>
      </c>
      <c r="E9" s="1"/>
    </row>
    <row r="10" spans="1:5" s="13" customFormat="1" ht="31.5" customHeight="1" x14ac:dyDescent="0.25">
      <c r="A10" s="134"/>
      <c r="B10" s="5" t="s">
        <v>45</v>
      </c>
      <c r="C10" s="19" t="s">
        <v>46</v>
      </c>
      <c r="D10" s="134"/>
      <c r="E10" s="1"/>
    </row>
    <row r="11" spans="1:5" x14ac:dyDescent="0.25">
      <c r="A11" s="4">
        <v>1</v>
      </c>
      <c r="B11" s="4">
        <v>2</v>
      </c>
      <c r="C11" s="20">
        <v>3</v>
      </c>
      <c r="D11" s="20">
        <v>4</v>
      </c>
    </row>
    <row r="12" spans="1:5" s="25" customFormat="1" ht="79.5" customHeight="1" x14ac:dyDescent="0.25">
      <c r="A12" s="62" t="s">
        <v>141</v>
      </c>
      <c r="B12" s="64" t="s">
        <v>142</v>
      </c>
      <c r="C12" s="72"/>
      <c r="D12" s="26">
        <f>D13+D17+D22</f>
        <v>11710.3</v>
      </c>
    </row>
    <row r="13" spans="1:5" ht="31.5" x14ac:dyDescent="0.25">
      <c r="A13" s="63" t="s">
        <v>146</v>
      </c>
      <c r="B13" s="65" t="s">
        <v>143</v>
      </c>
      <c r="C13" s="66"/>
      <c r="D13" s="27">
        <f>D14</f>
        <v>1716.5</v>
      </c>
    </row>
    <row r="14" spans="1:5" ht="47.25" x14ac:dyDescent="0.25">
      <c r="A14" s="63" t="s">
        <v>147</v>
      </c>
      <c r="B14" s="65" t="s">
        <v>148</v>
      </c>
      <c r="C14" s="66"/>
      <c r="D14" s="27">
        <f>D15+D16</f>
        <v>1716.5</v>
      </c>
    </row>
    <row r="15" spans="1:5" ht="31.5" x14ac:dyDescent="0.25">
      <c r="A15" s="61" t="s">
        <v>151</v>
      </c>
      <c r="B15" s="65" t="s">
        <v>148</v>
      </c>
      <c r="C15" s="66" t="s">
        <v>149</v>
      </c>
      <c r="D15" s="27">
        <v>1695.4</v>
      </c>
    </row>
    <row r="16" spans="1:5" x14ac:dyDescent="0.25">
      <c r="A16" s="61" t="s">
        <v>138</v>
      </c>
      <c r="B16" s="65" t="s">
        <v>148</v>
      </c>
      <c r="C16" s="66" t="s">
        <v>150</v>
      </c>
      <c r="D16" s="27">
        <v>21.1</v>
      </c>
    </row>
    <row r="17" spans="1:4" x14ac:dyDescent="0.25">
      <c r="A17" s="63" t="s">
        <v>152</v>
      </c>
      <c r="B17" s="65" t="s">
        <v>144</v>
      </c>
      <c r="C17" s="66"/>
      <c r="D17" s="27">
        <f>D18</f>
        <v>9627.5</v>
      </c>
    </row>
    <row r="18" spans="1:4" ht="31.5" x14ac:dyDescent="0.25">
      <c r="A18" s="63" t="s">
        <v>154</v>
      </c>
      <c r="B18" s="65" t="s">
        <v>153</v>
      </c>
      <c r="C18" s="66"/>
      <c r="D18" s="27">
        <f>D19+D20+D21</f>
        <v>9627.5</v>
      </c>
    </row>
    <row r="19" spans="1:4" ht="78" customHeight="1" x14ac:dyDescent="0.25">
      <c r="A19" s="61" t="s">
        <v>156</v>
      </c>
      <c r="B19" s="65" t="s">
        <v>153</v>
      </c>
      <c r="C19" s="66" t="s">
        <v>155</v>
      </c>
      <c r="D19" s="27">
        <v>7591.8</v>
      </c>
    </row>
    <row r="20" spans="1:4" ht="31.5" x14ac:dyDescent="0.25">
      <c r="A20" s="61" t="s">
        <v>151</v>
      </c>
      <c r="B20" s="65" t="s">
        <v>153</v>
      </c>
      <c r="C20" s="66" t="s">
        <v>149</v>
      </c>
      <c r="D20" s="27">
        <v>2028.1</v>
      </c>
    </row>
    <row r="21" spans="1:4" x14ac:dyDescent="0.25">
      <c r="A21" s="61" t="s">
        <v>138</v>
      </c>
      <c r="B21" s="65" t="s">
        <v>153</v>
      </c>
      <c r="C21" s="66" t="s">
        <v>150</v>
      </c>
      <c r="D21" s="27">
        <v>7.6</v>
      </c>
    </row>
    <row r="22" spans="1:4" x14ac:dyDescent="0.25">
      <c r="A22" s="63" t="s">
        <v>157</v>
      </c>
      <c r="B22" s="65" t="s">
        <v>145</v>
      </c>
      <c r="C22" s="66"/>
      <c r="D22" s="27">
        <f>D23+D25</f>
        <v>366.3</v>
      </c>
    </row>
    <row r="23" spans="1:4" ht="31.5" x14ac:dyDescent="0.25">
      <c r="A23" s="63" t="s">
        <v>158</v>
      </c>
      <c r="B23" s="65" t="s">
        <v>159</v>
      </c>
      <c r="C23" s="66"/>
      <c r="D23" s="27">
        <f>D24</f>
        <v>66.3</v>
      </c>
    </row>
    <row r="24" spans="1:4" ht="31.5" x14ac:dyDescent="0.25">
      <c r="A24" s="63" t="s">
        <v>140</v>
      </c>
      <c r="B24" s="65" t="s">
        <v>159</v>
      </c>
      <c r="C24" s="66" t="s">
        <v>149</v>
      </c>
      <c r="D24" s="27">
        <v>66.3</v>
      </c>
    </row>
    <row r="25" spans="1:4" ht="31.5" x14ac:dyDescent="0.25">
      <c r="A25" s="67" t="s">
        <v>160</v>
      </c>
      <c r="B25" s="65" t="s">
        <v>162</v>
      </c>
      <c r="C25" s="66"/>
      <c r="D25" s="27">
        <f>D26+D27</f>
        <v>300</v>
      </c>
    </row>
    <row r="26" spans="1:4" ht="31.5" x14ac:dyDescent="0.25">
      <c r="A26" s="68" t="s">
        <v>137</v>
      </c>
      <c r="B26" s="65" t="s">
        <v>162</v>
      </c>
      <c r="C26" s="66" t="s">
        <v>161</v>
      </c>
      <c r="D26" s="27">
        <v>50</v>
      </c>
    </row>
    <row r="27" spans="1:4" ht="31.5" x14ac:dyDescent="0.25">
      <c r="A27" s="68" t="s">
        <v>151</v>
      </c>
      <c r="B27" s="65" t="s">
        <v>162</v>
      </c>
      <c r="C27" s="66" t="s">
        <v>149</v>
      </c>
      <c r="D27" s="27">
        <v>250</v>
      </c>
    </row>
    <row r="28" spans="1:4" s="25" customFormat="1" ht="63" customHeight="1" x14ac:dyDescent="0.25">
      <c r="A28" s="60" t="s">
        <v>163</v>
      </c>
      <c r="B28" s="64" t="s">
        <v>167</v>
      </c>
      <c r="C28" s="72"/>
      <c r="D28" s="26">
        <f>D29+D34</f>
        <v>1454.3</v>
      </c>
    </row>
    <row r="29" spans="1:4" ht="47.25" x14ac:dyDescent="0.25">
      <c r="A29" s="61" t="s">
        <v>166</v>
      </c>
      <c r="B29" s="65" t="s">
        <v>168</v>
      </c>
      <c r="C29" s="66"/>
      <c r="D29" s="27">
        <f>D30+D32</f>
        <v>946.09999999999991</v>
      </c>
    </row>
    <row r="30" spans="1:4" ht="31.5" x14ac:dyDescent="0.25">
      <c r="A30" s="63" t="s">
        <v>173</v>
      </c>
      <c r="B30" s="65" t="s">
        <v>169</v>
      </c>
      <c r="C30" s="66"/>
      <c r="D30" s="27">
        <f>D31</f>
        <v>80.3</v>
      </c>
    </row>
    <row r="31" spans="1:4" ht="31.5" x14ac:dyDescent="0.25">
      <c r="A31" s="61" t="s">
        <v>140</v>
      </c>
      <c r="B31" s="65" t="s">
        <v>169</v>
      </c>
      <c r="C31" s="66" t="s">
        <v>149</v>
      </c>
      <c r="D31" s="27">
        <v>80.3</v>
      </c>
    </row>
    <row r="32" spans="1:4" ht="157.5" x14ac:dyDescent="0.25">
      <c r="A32" s="73" t="s">
        <v>174</v>
      </c>
      <c r="B32" s="65" t="s">
        <v>170</v>
      </c>
      <c r="C32" s="66"/>
      <c r="D32" s="27">
        <f>D33</f>
        <v>865.8</v>
      </c>
    </row>
    <row r="33" spans="1:4" x14ac:dyDescent="0.25">
      <c r="A33" s="61" t="s">
        <v>165</v>
      </c>
      <c r="B33" s="65" t="s">
        <v>170</v>
      </c>
      <c r="C33" s="66" t="s">
        <v>175</v>
      </c>
      <c r="D33" s="27">
        <v>865.8</v>
      </c>
    </row>
    <row r="34" spans="1:4" ht="31.5" x14ac:dyDescent="0.25">
      <c r="A34" s="61" t="s">
        <v>275</v>
      </c>
      <c r="B34" s="65" t="s">
        <v>171</v>
      </c>
      <c r="C34" s="66"/>
      <c r="D34" s="27">
        <f>D35+D37+D39</f>
        <v>508.20000000000005</v>
      </c>
    </row>
    <row r="35" spans="1:4" ht="31.5" x14ac:dyDescent="0.25">
      <c r="A35" s="61" t="s">
        <v>177</v>
      </c>
      <c r="B35" s="65" t="s">
        <v>178</v>
      </c>
      <c r="C35" s="66"/>
      <c r="D35" s="27">
        <f>D36</f>
        <v>54.8</v>
      </c>
    </row>
    <row r="36" spans="1:4" ht="31.5" x14ac:dyDescent="0.25">
      <c r="A36" s="61" t="s">
        <v>140</v>
      </c>
      <c r="B36" s="65" t="s">
        <v>178</v>
      </c>
      <c r="C36" s="66" t="s">
        <v>149</v>
      </c>
      <c r="D36" s="27">
        <v>54.8</v>
      </c>
    </row>
    <row r="37" spans="1:4" ht="18.75" customHeight="1" x14ac:dyDescent="0.25">
      <c r="A37" s="61" t="s">
        <v>164</v>
      </c>
      <c r="B37" s="65" t="s">
        <v>180</v>
      </c>
      <c r="C37" s="66"/>
      <c r="D37" s="27">
        <f>D38</f>
        <v>340</v>
      </c>
    </row>
    <row r="38" spans="1:4" ht="31.5" x14ac:dyDescent="0.25">
      <c r="A38" s="61" t="s">
        <v>140</v>
      </c>
      <c r="B38" s="65" t="s">
        <v>180</v>
      </c>
      <c r="C38" s="66" t="s">
        <v>149</v>
      </c>
      <c r="D38" s="27">
        <v>340</v>
      </c>
    </row>
    <row r="39" spans="1:4" ht="31.5" x14ac:dyDescent="0.25">
      <c r="A39" s="61" t="s">
        <v>179</v>
      </c>
      <c r="B39" s="65" t="s">
        <v>172</v>
      </c>
      <c r="C39" s="66"/>
      <c r="D39" s="27">
        <f>D40</f>
        <v>113.4</v>
      </c>
    </row>
    <row r="40" spans="1:4" ht="31.5" x14ac:dyDescent="0.25">
      <c r="A40" s="61" t="s">
        <v>140</v>
      </c>
      <c r="B40" s="65" t="s">
        <v>172</v>
      </c>
      <c r="C40" s="66" t="s">
        <v>149</v>
      </c>
      <c r="D40" s="27">
        <v>113.4</v>
      </c>
    </row>
    <row r="41" spans="1:4" s="25" customFormat="1" ht="62.25" customHeight="1" x14ac:dyDescent="0.25">
      <c r="A41" s="75" t="s">
        <v>188</v>
      </c>
      <c r="B41" s="76" t="s">
        <v>181</v>
      </c>
      <c r="C41" s="72"/>
      <c r="D41" s="26">
        <f>D42+D49+D52+D55</f>
        <v>26755.600000000002</v>
      </c>
    </row>
    <row r="42" spans="1:4" ht="31.5" x14ac:dyDescent="0.25">
      <c r="A42" s="68" t="s">
        <v>189</v>
      </c>
      <c r="B42" s="77" t="s">
        <v>182</v>
      </c>
      <c r="C42" s="66"/>
      <c r="D42" s="27">
        <f>D43+D45+D47</f>
        <v>24490.9</v>
      </c>
    </row>
    <row r="43" spans="1:4" ht="31.5" customHeight="1" x14ac:dyDescent="0.25">
      <c r="A43" s="68" t="s">
        <v>190</v>
      </c>
      <c r="B43" s="77" t="s">
        <v>183</v>
      </c>
      <c r="C43" s="66"/>
      <c r="D43" s="27">
        <f>D44</f>
        <v>6657.4</v>
      </c>
    </row>
    <row r="44" spans="1:4" ht="31.5" x14ac:dyDescent="0.25">
      <c r="A44" s="61" t="s">
        <v>140</v>
      </c>
      <c r="B44" s="77" t="s">
        <v>183</v>
      </c>
      <c r="C44" s="66" t="s">
        <v>149</v>
      </c>
      <c r="D44" s="27">
        <v>6657.4</v>
      </c>
    </row>
    <row r="45" spans="1:4" ht="31.5" x14ac:dyDescent="0.25">
      <c r="A45" s="68" t="s">
        <v>191</v>
      </c>
      <c r="B45" s="77" t="s">
        <v>184</v>
      </c>
      <c r="C45" s="66"/>
      <c r="D45" s="27">
        <f>D46</f>
        <v>1489.6</v>
      </c>
    </row>
    <row r="46" spans="1:4" ht="31.5" x14ac:dyDescent="0.25">
      <c r="A46" s="61" t="s">
        <v>140</v>
      </c>
      <c r="B46" s="77" t="s">
        <v>184</v>
      </c>
      <c r="C46" s="66" t="s">
        <v>149</v>
      </c>
      <c r="D46" s="27">
        <v>1489.6</v>
      </c>
    </row>
    <row r="47" spans="1:4" ht="31.5" x14ac:dyDescent="0.25">
      <c r="A47" s="61" t="s">
        <v>185</v>
      </c>
      <c r="B47" s="65" t="s">
        <v>186</v>
      </c>
      <c r="C47" s="66"/>
      <c r="D47" s="27">
        <f>D48</f>
        <v>16343.9</v>
      </c>
    </row>
    <row r="48" spans="1:4" ht="31.5" x14ac:dyDescent="0.25">
      <c r="A48" s="61" t="s">
        <v>140</v>
      </c>
      <c r="B48" s="65" t="s">
        <v>186</v>
      </c>
      <c r="C48" s="66" t="s">
        <v>149</v>
      </c>
      <c r="D48" s="27">
        <v>16343.9</v>
      </c>
    </row>
    <row r="49" spans="1:5" ht="31.5" x14ac:dyDescent="0.25">
      <c r="A49" s="78" t="s">
        <v>192</v>
      </c>
      <c r="B49" s="65" t="s">
        <v>187</v>
      </c>
      <c r="C49" s="66"/>
      <c r="D49" s="27">
        <f>D50</f>
        <v>125.3</v>
      </c>
    </row>
    <row r="50" spans="1:5" ht="31.5" x14ac:dyDescent="0.25">
      <c r="A50" s="61" t="s">
        <v>193</v>
      </c>
      <c r="B50" s="65" t="s">
        <v>194</v>
      </c>
      <c r="C50" s="66"/>
      <c r="D50" s="27">
        <f>D51</f>
        <v>125.3</v>
      </c>
    </row>
    <row r="51" spans="1:5" ht="31.5" x14ac:dyDescent="0.25">
      <c r="A51" s="61" t="s">
        <v>140</v>
      </c>
      <c r="B51" s="65" t="s">
        <v>194</v>
      </c>
      <c r="C51" s="66" t="s">
        <v>149</v>
      </c>
      <c r="D51" s="27">
        <v>125.3</v>
      </c>
    </row>
    <row r="52" spans="1:5" ht="31.5" x14ac:dyDescent="0.25">
      <c r="A52" s="61" t="s">
        <v>195</v>
      </c>
      <c r="B52" s="65" t="s">
        <v>196</v>
      </c>
      <c r="C52" s="66"/>
      <c r="D52" s="27">
        <f>D53</f>
        <v>8.6999999999999993</v>
      </c>
    </row>
    <row r="53" spans="1:5" ht="31.5" x14ac:dyDescent="0.25">
      <c r="A53" s="61" t="s">
        <v>198</v>
      </c>
      <c r="B53" s="65" t="s">
        <v>197</v>
      </c>
      <c r="C53" s="66"/>
      <c r="D53" s="27">
        <f>D54</f>
        <v>8.6999999999999993</v>
      </c>
    </row>
    <row r="54" spans="1:5" ht="31.5" x14ac:dyDescent="0.25">
      <c r="A54" s="61" t="s">
        <v>140</v>
      </c>
      <c r="B54" s="65" t="s">
        <v>197</v>
      </c>
      <c r="C54" s="66" t="s">
        <v>149</v>
      </c>
      <c r="D54" s="27">
        <v>8.6999999999999993</v>
      </c>
    </row>
    <row r="55" spans="1:5" ht="31.5" x14ac:dyDescent="0.25">
      <c r="A55" s="61" t="s">
        <v>200</v>
      </c>
      <c r="B55" s="65" t="s">
        <v>199</v>
      </c>
      <c r="C55" s="66"/>
      <c r="D55" s="27">
        <f>D56+D58+D60+D62</f>
        <v>2130.6999999999998</v>
      </c>
    </row>
    <row r="56" spans="1:5" x14ac:dyDescent="0.25">
      <c r="A56" s="61" t="s">
        <v>204</v>
      </c>
      <c r="B56" s="65" t="s">
        <v>201</v>
      </c>
      <c r="C56" s="66"/>
      <c r="D56" s="27">
        <f>D57</f>
        <v>894.7</v>
      </c>
    </row>
    <row r="57" spans="1:5" ht="31.5" x14ac:dyDescent="0.25">
      <c r="A57" s="61" t="s">
        <v>140</v>
      </c>
      <c r="B57" s="65" t="s">
        <v>201</v>
      </c>
      <c r="C57" s="66" t="s">
        <v>149</v>
      </c>
      <c r="D57" s="27">
        <v>894.7</v>
      </c>
    </row>
    <row r="58" spans="1:5" ht="31.5" x14ac:dyDescent="0.25">
      <c r="A58" s="61" t="s">
        <v>205</v>
      </c>
      <c r="B58" s="65" t="s">
        <v>202</v>
      </c>
      <c r="C58" s="66"/>
      <c r="D58" s="27">
        <f>D59</f>
        <v>96.1</v>
      </c>
    </row>
    <row r="59" spans="1:5" ht="31.5" x14ac:dyDescent="0.25">
      <c r="A59" s="61" t="s">
        <v>140</v>
      </c>
      <c r="B59" s="65" t="s">
        <v>202</v>
      </c>
      <c r="C59" s="66" t="s">
        <v>149</v>
      </c>
      <c r="D59" s="27">
        <v>96.1</v>
      </c>
    </row>
    <row r="60" spans="1:5" ht="31.5" x14ac:dyDescent="0.25">
      <c r="A60" s="61" t="s">
        <v>206</v>
      </c>
      <c r="B60" s="65" t="s">
        <v>203</v>
      </c>
      <c r="C60" s="66"/>
      <c r="D60" s="27">
        <f>D61</f>
        <v>229.1</v>
      </c>
    </row>
    <row r="61" spans="1:5" ht="31.5" x14ac:dyDescent="0.25">
      <c r="A61" s="61" t="s">
        <v>140</v>
      </c>
      <c r="B61" s="65" t="s">
        <v>203</v>
      </c>
      <c r="C61" s="66" t="s">
        <v>149</v>
      </c>
      <c r="D61" s="27">
        <v>229.1</v>
      </c>
    </row>
    <row r="62" spans="1:5" ht="95.25" customHeight="1" x14ac:dyDescent="0.25">
      <c r="A62" s="61" t="s">
        <v>272</v>
      </c>
      <c r="B62" s="65" t="s">
        <v>271</v>
      </c>
      <c r="C62" s="66"/>
      <c r="D62" s="27">
        <f>D63+D64</f>
        <v>910.8</v>
      </c>
      <c r="E62" s="27"/>
    </row>
    <row r="63" spans="1:5" ht="77.25" customHeight="1" x14ac:dyDescent="0.25">
      <c r="A63" s="61" t="s">
        <v>156</v>
      </c>
      <c r="B63" s="65" t="s">
        <v>271</v>
      </c>
      <c r="C63" s="66" t="s">
        <v>155</v>
      </c>
      <c r="D63" s="27">
        <v>168.7</v>
      </c>
      <c r="E63" s="27"/>
    </row>
    <row r="64" spans="1:5" ht="31.5" x14ac:dyDescent="0.25">
      <c r="A64" s="61" t="s">
        <v>140</v>
      </c>
      <c r="B64" s="65" t="s">
        <v>271</v>
      </c>
      <c r="C64" s="66" t="s">
        <v>149</v>
      </c>
      <c r="D64" s="27">
        <v>742.1</v>
      </c>
      <c r="E64" s="27"/>
    </row>
    <row r="65" spans="1:4" s="25" customFormat="1" ht="47.25" x14ac:dyDescent="0.25">
      <c r="A65" s="60" t="s">
        <v>214</v>
      </c>
      <c r="B65" s="64" t="s">
        <v>207</v>
      </c>
      <c r="C65" s="72"/>
      <c r="D65" s="26">
        <f>D66+D71+D75+D79</f>
        <v>10179</v>
      </c>
    </row>
    <row r="66" spans="1:4" ht="31.5" x14ac:dyDescent="0.25">
      <c r="A66" s="61" t="s">
        <v>215</v>
      </c>
      <c r="B66" s="65" t="s">
        <v>208</v>
      </c>
      <c r="C66" s="66"/>
      <c r="D66" s="27">
        <f>D67</f>
        <v>7207.3</v>
      </c>
    </row>
    <row r="67" spans="1:4" ht="31.5" x14ac:dyDescent="0.25">
      <c r="A67" s="61" t="s">
        <v>154</v>
      </c>
      <c r="B67" s="65" t="s">
        <v>209</v>
      </c>
      <c r="C67" s="66"/>
      <c r="D67" s="27">
        <f>D68+D69+D70</f>
        <v>7207.3</v>
      </c>
    </row>
    <row r="68" spans="1:4" ht="81" customHeight="1" x14ac:dyDescent="0.25">
      <c r="A68" s="61" t="s">
        <v>156</v>
      </c>
      <c r="B68" s="65" t="s">
        <v>209</v>
      </c>
      <c r="C68" s="66" t="s">
        <v>155</v>
      </c>
      <c r="D68" s="27">
        <v>4770.7</v>
      </c>
    </row>
    <row r="69" spans="1:4" ht="31.5" x14ac:dyDescent="0.25">
      <c r="A69" s="61" t="s">
        <v>140</v>
      </c>
      <c r="B69" s="65" t="s">
        <v>209</v>
      </c>
      <c r="C69" s="66" t="s">
        <v>149</v>
      </c>
      <c r="D69" s="27">
        <v>2436.5</v>
      </c>
    </row>
    <row r="70" spans="1:4" x14ac:dyDescent="0.25">
      <c r="A70" s="61" t="s">
        <v>138</v>
      </c>
      <c r="B70" s="65" t="s">
        <v>209</v>
      </c>
      <c r="C70" s="66" t="s">
        <v>150</v>
      </c>
      <c r="D70" s="27">
        <v>0.1</v>
      </c>
    </row>
    <row r="71" spans="1:4" ht="31.5" x14ac:dyDescent="0.25">
      <c r="A71" s="61" t="s">
        <v>216</v>
      </c>
      <c r="B71" s="65" t="s">
        <v>210</v>
      </c>
      <c r="C71" s="66"/>
      <c r="D71" s="27">
        <f>D72</f>
        <v>651.6</v>
      </c>
    </row>
    <row r="72" spans="1:4" ht="31.5" x14ac:dyDescent="0.25">
      <c r="A72" s="61" t="s">
        <v>217</v>
      </c>
      <c r="B72" s="65" t="s">
        <v>218</v>
      </c>
      <c r="C72" s="66"/>
      <c r="D72" s="27">
        <f>D73+D74</f>
        <v>651.6</v>
      </c>
    </row>
    <row r="73" spans="1:4" ht="47.25" x14ac:dyDescent="0.25">
      <c r="A73" s="61" t="s">
        <v>220</v>
      </c>
      <c r="B73" s="65" t="s">
        <v>218</v>
      </c>
      <c r="C73" s="66" t="s">
        <v>219</v>
      </c>
      <c r="D73" s="27">
        <v>346.6</v>
      </c>
    </row>
    <row r="74" spans="1:4" ht="31.5" x14ac:dyDescent="0.25">
      <c r="A74" s="61" t="s">
        <v>140</v>
      </c>
      <c r="B74" s="65" t="s">
        <v>218</v>
      </c>
      <c r="C74" s="66" t="s">
        <v>149</v>
      </c>
      <c r="D74" s="27">
        <v>305</v>
      </c>
    </row>
    <row r="75" spans="1:4" ht="31.5" x14ac:dyDescent="0.25">
      <c r="A75" s="61" t="s">
        <v>221</v>
      </c>
      <c r="B75" s="65" t="s">
        <v>211</v>
      </c>
      <c r="C75" s="66"/>
      <c r="D75" s="27">
        <f>D76</f>
        <v>1445.1</v>
      </c>
    </row>
    <row r="76" spans="1:4" x14ac:dyDescent="0.25">
      <c r="A76" s="61" t="s">
        <v>139</v>
      </c>
      <c r="B76" s="65" t="s">
        <v>222</v>
      </c>
      <c r="C76" s="66"/>
      <c r="D76" s="27">
        <f>D77+D78</f>
        <v>1445.1</v>
      </c>
    </row>
    <row r="77" spans="1:4" ht="79.5" customHeight="1" x14ac:dyDescent="0.25">
      <c r="A77" s="61" t="s">
        <v>156</v>
      </c>
      <c r="B77" s="65" t="s">
        <v>222</v>
      </c>
      <c r="C77" s="66" t="s">
        <v>155</v>
      </c>
      <c r="D77" s="27">
        <v>714</v>
      </c>
    </row>
    <row r="78" spans="1:4" ht="31.5" x14ac:dyDescent="0.25">
      <c r="A78" s="61" t="s">
        <v>140</v>
      </c>
      <c r="B78" s="65" t="s">
        <v>222</v>
      </c>
      <c r="C78" s="66" t="s">
        <v>149</v>
      </c>
      <c r="D78" s="27">
        <v>731.1</v>
      </c>
    </row>
    <row r="79" spans="1:4" ht="31.5" customHeight="1" x14ac:dyDescent="0.25">
      <c r="A79" s="61" t="s">
        <v>223</v>
      </c>
      <c r="B79" s="65" t="s">
        <v>212</v>
      </c>
      <c r="C79" s="66"/>
      <c r="D79" s="27">
        <f>D80</f>
        <v>875</v>
      </c>
    </row>
    <row r="80" spans="1:4" ht="31.5" x14ac:dyDescent="0.25">
      <c r="A80" s="61" t="s">
        <v>224</v>
      </c>
      <c r="B80" s="65" t="s">
        <v>213</v>
      </c>
      <c r="C80" s="66"/>
      <c r="D80" s="27">
        <f>D81</f>
        <v>875</v>
      </c>
    </row>
    <row r="81" spans="1:4" ht="31.5" x14ac:dyDescent="0.25">
      <c r="A81" s="61" t="s">
        <v>140</v>
      </c>
      <c r="B81" s="65" t="s">
        <v>213</v>
      </c>
      <c r="C81" s="66" t="s">
        <v>149</v>
      </c>
      <c r="D81" s="27">
        <v>875</v>
      </c>
    </row>
    <row r="82" spans="1:4" s="25" customFormat="1" ht="66" customHeight="1" x14ac:dyDescent="0.25">
      <c r="A82" s="60" t="s">
        <v>228</v>
      </c>
      <c r="B82" s="64" t="s">
        <v>225</v>
      </c>
      <c r="C82" s="72"/>
      <c r="D82" s="26">
        <f>D84</f>
        <v>170.7</v>
      </c>
    </row>
    <row r="83" spans="1:4" ht="31.5" x14ac:dyDescent="0.25">
      <c r="A83" s="61" t="s">
        <v>232</v>
      </c>
      <c r="B83" s="65" t="s">
        <v>227</v>
      </c>
      <c r="C83" s="66"/>
      <c r="D83" s="27">
        <f>D84</f>
        <v>170.7</v>
      </c>
    </row>
    <row r="84" spans="1:4" ht="33" customHeight="1" x14ac:dyDescent="0.25">
      <c r="A84" s="61" t="s">
        <v>276</v>
      </c>
      <c r="B84" s="65" t="s">
        <v>233</v>
      </c>
      <c r="C84" s="66"/>
      <c r="D84" s="27">
        <f>D85</f>
        <v>170.7</v>
      </c>
    </row>
    <row r="85" spans="1:4" ht="31.5" x14ac:dyDescent="0.25">
      <c r="A85" s="61" t="s">
        <v>140</v>
      </c>
      <c r="B85" s="65" t="s">
        <v>233</v>
      </c>
      <c r="C85" s="66" t="s">
        <v>149</v>
      </c>
      <c r="D85" s="27">
        <v>170.7</v>
      </c>
    </row>
    <row r="86" spans="1:4" s="25" customFormat="1" x14ac:dyDescent="0.25">
      <c r="A86" s="79" t="s">
        <v>56</v>
      </c>
      <c r="B86" s="72" t="s">
        <v>98</v>
      </c>
      <c r="C86" s="72" t="s">
        <v>98</v>
      </c>
      <c r="D86" s="26">
        <f>D12+D28+D41+D65+D82</f>
        <v>50269.899999999994</v>
      </c>
    </row>
    <row r="87" spans="1:4" s="25" customFormat="1" ht="63" x14ac:dyDescent="0.25">
      <c r="A87" s="60" t="s">
        <v>234</v>
      </c>
      <c r="B87" s="65" t="s">
        <v>237</v>
      </c>
      <c r="C87" s="72"/>
      <c r="D87" s="26">
        <f>D88+D91+D94</f>
        <v>6663.6</v>
      </c>
    </row>
    <row r="88" spans="1:4" ht="31.5" x14ac:dyDescent="0.25">
      <c r="A88" s="61" t="s">
        <v>235</v>
      </c>
      <c r="B88" s="65" t="s">
        <v>238</v>
      </c>
      <c r="C88" s="66"/>
      <c r="D88" s="27">
        <f>D89</f>
        <v>1061.0999999999999</v>
      </c>
    </row>
    <row r="89" spans="1:4" ht="31.5" x14ac:dyDescent="0.25">
      <c r="A89" s="61" t="s">
        <v>236</v>
      </c>
      <c r="B89" s="65" t="s">
        <v>239</v>
      </c>
      <c r="C89" s="66"/>
      <c r="D89" s="27">
        <f>D90</f>
        <v>1061.0999999999999</v>
      </c>
    </row>
    <row r="90" spans="1:4" ht="78" customHeight="1" x14ac:dyDescent="0.25">
      <c r="A90" s="61" t="s">
        <v>156</v>
      </c>
      <c r="B90" s="65" t="s">
        <v>239</v>
      </c>
      <c r="C90" s="66" t="s">
        <v>155</v>
      </c>
      <c r="D90" s="27">
        <v>1061.0999999999999</v>
      </c>
    </row>
    <row r="91" spans="1:4" ht="31.5" x14ac:dyDescent="0.25">
      <c r="A91" s="61" t="s">
        <v>240</v>
      </c>
      <c r="B91" s="65" t="s">
        <v>241</v>
      </c>
      <c r="C91" s="66"/>
      <c r="D91" s="27">
        <f>D92</f>
        <v>5590.9</v>
      </c>
    </row>
    <row r="92" spans="1:4" ht="31.5" x14ac:dyDescent="0.25">
      <c r="A92" s="61" t="s">
        <v>236</v>
      </c>
      <c r="B92" s="65" t="s">
        <v>242</v>
      </c>
      <c r="C92" s="66"/>
      <c r="D92" s="27">
        <f>D93</f>
        <v>5590.9</v>
      </c>
    </row>
    <row r="93" spans="1:4" ht="77.25" customHeight="1" x14ac:dyDescent="0.25">
      <c r="A93" s="61" t="s">
        <v>156</v>
      </c>
      <c r="B93" s="65" t="s">
        <v>242</v>
      </c>
      <c r="C93" s="66" t="s">
        <v>155</v>
      </c>
      <c r="D93" s="27">
        <v>5590.9</v>
      </c>
    </row>
    <row r="94" spans="1:4" ht="31.5" x14ac:dyDescent="0.25">
      <c r="A94" s="61" t="s">
        <v>246</v>
      </c>
      <c r="B94" s="65" t="s">
        <v>243</v>
      </c>
      <c r="C94" s="66"/>
      <c r="D94" s="27">
        <f>D95</f>
        <v>11.6</v>
      </c>
    </row>
    <row r="95" spans="1:4" ht="47.25" x14ac:dyDescent="0.25">
      <c r="A95" s="61" t="s">
        <v>245</v>
      </c>
      <c r="B95" s="65" t="s">
        <v>244</v>
      </c>
      <c r="C95" s="66"/>
      <c r="D95" s="27">
        <f>D96</f>
        <v>11.6</v>
      </c>
    </row>
    <row r="96" spans="1:4" x14ac:dyDescent="0.25">
      <c r="A96" s="61" t="s">
        <v>138</v>
      </c>
      <c r="B96" s="65" t="s">
        <v>244</v>
      </c>
      <c r="C96" s="66" t="s">
        <v>150</v>
      </c>
      <c r="D96" s="27">
        <v>11.6</v>
      </c>
    </row>
    <row r="97" spans="1:4" s="25" customFormat="1" ht="31.5" x14ac:dyDescent="0.25">
      <c r="A97" s="60" t="s">
        <v>250</v>
      </c>
      <c r="B97" s="64" t="s">
        <v>251</v>
      </c>
      <c r="C97" s="72"/>
      <c r="D97" s="26">
        <f>D98+D101</f>
        <v>662.3</v>
      </c>
    </row>
    <row r="98" spans="1:4" s="71" customFormat="1" ht="31.5" x14ac:dyDescent="0.25">
      <c r="A98" s="61" t="s">
        <v>253</v>
      </c>
      <c r="B98" s="65" t="s">
        <v>252</v>
      </c>
      <c r="C98" s="69"/>
      <c r="D98" s="70">
        <f>D99</f>
        <v>3.8</v>
      </c>
    </row>
    <row r="99" spans="1:4" ht="47.25" x14ac:dyDescent="0.25">
      <c r="A99" s="61" t="s">
        <v>248</v>
      </c>
      <c r="B99" s="65" t="s">
        <v>254</v>
      </c>
      <c r="C99" s="66"/>
      <c r="D99" s="27">
        <f>D100</f>
        <v>3.8</v>
      </c>
    </row>
    <row r="100" spans="1:4" ht="31.5" x14ac:dyDescent="0.25">
      <c r="A100" s="61" t="s">
        <v>140</v>
      </c>
      <c r="B100" s="65" t="s">
        <v>254</v>
      </c>
      <c r="C100" s="66" t="s">
        <v>149</v>
      </c>
      <c r="D100" s="27">
        <v>3.8</v>
      </c>
    </row>
    <row r="101" spans="1:4" ht="31.5" x14ac:dyDescent="0.25">
      <c r="A101" s="61" t="s">
        <v>257</v>
      </c>
      <c r="B101" s="65" t="s">
        <v>255</v>
      </c>
      <c r="C101" s="66"/>
      <c r="D101" s="27">
        <f>D102+D104</f>
        <v>658.5</v>
      </c>
    </row>
    <row r="102" spans="1:4" ht="47.25" x14ac:dyDescent="0.25">
      <c r="A102" s="61" t="s">
        <v>249</v>
      </c>
      <c r="B102" s="65" t="s">
        <v>256</v>
      </c>
      <c r="C102" s="66"/>
      <c r="D102" s="27">
        <f>D103</f>
        <v>431.3</v>
      </c>
    </row>
    <row r="103" spans="1:4" ht="77.25" customHeight="1" x14ac:dyDescent="0.25">
      <c r="A103" s="61" t="s">
        <v>156</v>
      </c>
      <c r="B103" s="65" t="s">
        <v>256</v>
      </c>
      <c r="C103" s="66" t="s">
        <v>155</v>
      </c>
      <c r="D103" s="27">
        <v>431.3</v>
      </c>
    </row>
    <row r="104" spans="1:4" ht="47.25" x14ac:dyDescent="0.25">
      <c r="A104" s="61" t="s">
        <v>249</v>
      </c>
      <c r="B104" s="65" t="s">
        <v>330</v>
      </c>
      <c r="C104" s="66"/>
      <c r="D104" s="27">
        <f>D105</f>
        <v>227.2</v>
      </c>
    </row>
    <row r="105" spans="1:4" ht="77.25" customHeight="1" x14ac:dyDescent="0.25">
      <c r="A105" s="61" t="s">
        <v>156</v>
      </c>
      <c r="B105" s="65" t="s">
        <v>330</v>
      </c>
      <c r="C105" s="66" t="s">
        <v>155</v>
      </c>
      <c r="D105" s="27">
        <v>227.2</v>
      </c>
    </row>
    <row r="106" spans="1:4" s="25" customFormat="1" ht="31.5" x14ac:dyDescent="0.25">
      <c r="A106" s="60" t="s">
        <v>278</v>
      </c>
      <c r="B106" s="64" t="s">
        <v>258</v>
      </c>
      <c r="C106" s="72"/>
      <c r="D106" s="26">
        <f>D107+D110+D113</f>
        <v>364.20000000000005</v>
      </c>
    </row>
    <row r="107" spans="1:4" ht="47.25" x14ac:dyDescent="0.25">
      <c r="A107" s="61" t="s">
        <v>264</v>
      </c>
      <c r="B107" s="65" t="s">
        <v>259</v>
      </c>
      <c r="C107" s="66"/>
      <c r="D107" s="27">
        <f>D108</f>
        <v>46.8</v>
      </c>
    </row>
    <row r="108" spans="1:4" ht="93.75" customHeight="1" x14ac:dyDescent="0.25">
      <c r="A108" s="61" t="s">
        <v>260</v>
      </c>
      <c r="B108" s="65" t="s">
        <v>261</v>
      </c>
      <c r="C108" s="66"/>
      <c r="D108" s="27">
        <f>D109</f>
        <v>46.8</v>
      </c>
    </row>
    <row r="109" spans="1:4" x14ac:dyDescent="0.25">
      <c r="A109" s="61" t="s">
        <v>165</v>
      </c>
      <c r="B109" s="65" t="s">
        <v>261</v>
      </c>
      <c r="C109" s="66" t="s">
        <v>175</v>
      </c>
      <c r="D109" s="27">
        <v>46.8</v>
      </c>
    </row>
    <row r="110" spans="1:4" ht="31.5" x14ac:dyDescent="0.25">
      <c r="A110" s="61" t="s">
        <v>265</v>
      </c>
      <c r="B110" s="65" t="s">
        <v>262</v>
      </c>
      <c r="C110" s="66"/>
      <c r="D110" s="27">
        <f>D111</f>
        <v>116.5</v>
      </c>
    </row>
    <row r="111" spans="1:4" ht="93" customHeight="1" x14ac:dyDescent="0.25">
      <c r="A111" s="61" t="s">
        <v>260</v>
      </c>
      <c r="B111" s="65" t="s">
        <v>263</v>
      </c>
      <c r="C111" s="66"/>
      <c r="D111" s="27">
        <f>D112</f>
        <v>116.5</v>
      </c>
    </row>
    <row r="112" spans="1:4" x14ac:dyDescent="0.25">
      <c r="A112" s="61" t="s">
        <v>165</v>
      </c>
      <c r="B112" s="65" t="s">
        <v>263</v>
      </c>
      <c r="C112" s="66" t="s">
        <v>175</v>
      </c>
      <c r="D112" s="27">
        <v>116.5</v>
      </c>
    </row>
    <row r="113" spans="1:5" ht="47.25" x14ac:dyDescent="0.25">
      <c r="A113" s="80" t="s">
        <v>266</v>
      </c>
      <c r="B113" s="65" t="s">
        <v>269</v>
      </c>
      <c r="C113" s="66"/>
      <c r="D113" s="27">
        <f>D114</f>
        <v>200.9</v>
      </c>
    </row>
    <row r="114" spans="1:5" ht="94.5" x14ac:dyDescent="0.25">
      <c r="A114" s="80" t="s">
        <v>267</v>
      </c>
      <c r="B114" s="65" t="s">
        <v>270</v>
      </c>
      <c r="C114" s="66"/>
      <c r="D114" s="27">
        <f>D115</f>
        <v>200.9</v>
      </c>
    </row>
    <row r="115" spans="1:5" x14ac:dyDescent="0.25">
      <c r="A115" s="61" t="s">
        <v>165</v>
      </c>
      <c r="B115" s="65" t="s">
        <v>270</v>
      </c>
      <c r="C115" s="66" t="s">
        <v>175</v>
      </c>
      <c r="D115" s="27">
        <v>200.9</v>
      </c>
    </row>
    <row r="116" spans="1:5" s="25" customFormat="1" ht="47.25" x14ac:dyDescent="0.25">
      <c r="A116" s="60" t="s">
        <v>324</v>
      </c>
      <c r="B116" s="64" t="s">
        <v>323</v>
      </c>
      <c r="C116" s="72"/>
      <c r="D116" s="26">
        <f>D117+D119</f>
        <v>107.8</v>
      </c>
    </row>
    <row r="117" spans="1:5" ht="47.25" x14ac:dyDescent="0.25">
      <c r="A117" s="61" t="s">
        <v>328</v>
      </c>
      <c r="B117" s="65" t="s">
        <v>329</v>
      </c>
      <c r="C117" s="66"/>
      <c r="D117" s="27">
        <f>D118</f>
        <v>7.8</v>
      </c>
      <c r="E117" s="27"/>
    </row>
    <row r="118" spans="1:5" ht="31.5" x14ac:dyDescent="0.25">
      <c r="A118" s="61" t="s">
        <v>140</v>
      </c>
      <c r="B118" s="65" t="s">
        <v>329</v>
      </c>
      <c r="C118" s="66" t="s">
        <v>149</v>
      </c>
      <c r="D118" s="27">
        <v>7.8</v>
      </c>
      <c r="E118" s="27"/>
    </row>
    <row r="119" spans="1:5" ht="31.5" x14ac:dyDescent="0.25">
      <c r="A119" s="61" t="s">
        <v>247</v>
      </c>
      <c r="B119" s="65" t="s">
        <v>325</v>
      </c>
      <c r="C119" s="66"/>
      <c r="D119" s="27">
        <f>D120</f>
        <v>100</v>
      </c>
    </row>
    <row r="120" spans="1:5" x14ac:dyDescent="0.25">
      <c r="A120" s="61" t="s">
        <v>138</v>
      </c>
      <c r="B120" s="65" t="s">
        <v>325</v>
      </c>
      <c r="C120" s="66" t="s">
        <v>150</v>
      </c>
      <c r="D120" s="27">
        <v>100</v>
      </c>
    </row>
    <row r="121" spans="1:5" s="25" customFormat="1" x14ac:dyDescent="0.25">
      <c r="A121" s="127" t="s">
        <v>57</v>
      </c>
      <c r="B121" s="127"/>
      <c r="C121" s="127"/>
      <c r="D121" s="26">
        <f>D87+D97+D106+D116</f>
        <v>7797.9000000000005</v>
      </c>
    </row>
    <row r="122" spans="1:5" s="25" customFormat="1" x14ac:dyDescent="0.25">
      <c r="A122" s="148" t="s">
        <v>268</v>
      </c>
      <c r="B122" s="148"/>
      <c r="C122" s="148"/>
      <c r="D122" s="26">
        <f>D86+D121</f>
        <v>58067.799999999996</v>
      </c>
    </row>
    <row r="125" spans="1:5" ht="53.25" customHeight="1" x14ac:dyDescent="0.25">
      <c r="A125" s="13" t="s">
        <v>6</v>
      </c>
      <c r="D125" s="74" t="s">
        <v>8</v>
      </c>
    </row>
  </sheetData>
  <mergeCells count="11">
    <mergeCell ref="A121:C121"/>
    <mergeCell ref="A122:C122"/>
    <mergeCell ref="A9:A10"/>
    <mergeCell ref="B9:C9"/>
    <mergeCell ref="D9:D10"/>
    <mergeCell ref="A7:D7"/>
    <mergeCell ref="B1:D1"/>
    <mergeCell ref="B2:D2"/>
    <mergeCell ref="B3:D3"/>
    <mergeCell ref="B4:D4"/>
    <mergeCell ref="B5:D5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BreakPreview" topLeftCell="A4" zoomScaleNormal="100" zoomScaleSheetLayoutView="100" workbookViewId="0">
      <selection activeCell="B5" sqref="B5:E5"/>
    </sheetView>
  </sheetViews>
  <sheetFormatPr defaultRowHeight="15.75" x14ac:dyDescent="0.25"/>
  <cols>
    <col min="1" max="1" width="38" customWidth="1"/>
    <col min="2" max="2" width="13.5" customWidth="1"/>
    <col min="3" max="3" width="8.625" customWidth="1"/>
    <col min="4" max="4" width="8.25" customWidth="1"/>
    <col min="5" max="5" width="8.75" style="74" customWidth="1"/>
  </cols>
  <sheetData>
    <row r="1" spans="1:6" ht="18.75" x14ac:dyDescent="0.3">
      <c r="B1" s="159" t="s">
        <v>50</v>
      </c>
      <c r="C1" s="159"/>
      <c r="D1" s="159"/>
      <c r="E1" s="159"/>
    </row>
    <row r="2" spans="1:6" ht="18.75" x14ac:dyDescent="0.3">
      <c r="B2" s="159" t="s">
        <v>1</v>
      </c>
      <c r="C2" s="159"/>
      <c r="D2" s="159"/>
      <c r="E2" s="159"/>
    </row>
    <row r="3" spans="1:6" ht="18.75" x14ac:dyDescent="0.3">
      <c r="B3" s="159" t="s">
        <v>2</v>
      </c>
      <c r="C3" s="159"/>
      <c r="D3" s="159"/>
      <c r="E3" s="159"/>
    </row>
    <row r="4" spans="1:6" ht="18.75" x14ac:dyDescent="0.3">
      <c r="B4" s="159" t="s">
        <v>3</v>
      </c>
      <c r="C4" s="159"/>
      <c r="D4" s="159"/>
      <c r="E4" s="159"/>
    </row>
    <row r="5" spans="1:6" ht="18.75" x14ac:dyDescent="0.3">
      <c r="B5" s="159" t="s">
        <v>30</v>
      </c>
      <c r="C5" s="159"/>
      <c r="D5" s="159"/>
      <c r="E5" s="159"/>
    </row>
    <row r="7" spans="1:6" ht="97.5" customHeight="1" x14ac:dyDescent="0.3">
      <c r="A7" s="122" t="s">
        <v>277</v>
      </c>
      <c r="B7" s="122"/>
      <c r="C7" s="122"/>
      <c r="D7" s="122"/>
      <c r="E7" s="122"/>
    </row>
    <row r="9" spans="1:6" s="13" customFormat="1" ht="31.15" customHeight="1" x14ac:dyDescent="0.25">
      <c r="A9" s="133" t="s">
        <v>26</v>
      </c>
      <c r="B9" s="146" t="s">
        <v>40</v>
      </c>
      <c r="C9" s="147"/>
      <c r="D9" s="124" t="s">
        <v>27</v>
      </c>
      <c r="E9" s="124"/>
      <c r="F9" s="1"/>
    </row>
    <row r="10" spans="1:6" s="13" customFormat="1" ht="31.5" x14ac:dyDescent="0.25">
      <c r="A10" s="134"/>
      <c r="B10" s="5" t="s">
        <v>45</v>
      </c>
      <c r="C10" s="5" t="s">
        <v>46</v>
      </c>
      <c r="D10" s="16" t="s">
        <v>10</v>
      </c>
      <c r="E10" s="56" t="s">
        <v>11</v>
      </c>
      <c r="F10" s="1"/>
    </row>
    <row r="11" spans="1:6" x14ac:dyDescent="0.25">
      <c r="A11" s="4">
        <v>1</v>
      </c>
      <c r="B11" s="4">
        <v>2</v>
      </c>
      <c r="C11" s="4">
        <v>3</v>
      </c>
      <c r="D11" s="4">
        <v>4</v>
      </c>
      <c r="E11" s="55">
        <v>5</v>
      </c>
    </row>
    <row r="12" spans="1:6" s="25" customFormat="1" ht="77.25" customHeight="1" x14ac:dyDescent="0.25">
      <c r="A12" s="62" t="s">
        <v>141</v>
      </c>
      <c r="B12" s="64" t="s">
        <v>142</v>
      </c>
      <c r="C12" s="72"/>
      <c r="D12" s="26">
        <f>D13+D17+D22</f>
        <v>11029</v>
      </c>
      <c r="E12" s="26">
        <f>E13+E17+E22</f>
        <v>10790.7</v>
      </c>
    </row>
    <row r="13" spans="1:6" ht="31.5" x14ac:dyDescent="0.25">
      <c r="A13" s="63" t="s">
        <v>146</v>
      </c>
      <c r="B13" s="65" t="s">
        <v>143</v>
      </c>
      <c r="C13" s="66"/>
      <c r="D13" s="27">
        <f>D14</f>
        <v>1774.6</v>
      </c>
      <c r="E13" s="27">
        <f>E14</f>
        <v>1774.6</v>
      </c>
    </row>
    <row r="14" spans="1:6" ht="47.25" x14ac:dyDescent="0.25">
      <c r="A14" s="63" t="s">
        <v>147</v>
      </c>
      <c r="B14" s="65" t="s">
        <v>148</v>
      </c>
      <c r="C14" s="66"/>
      <c r="D14" s="27">
        <f>D15+D16</f>
        <v>1774.6</v>
      </c>
      <c r="E14" s="27">
        <f>E15+E16</f>
        <v>1774.6</v>
      </c>
    </row>
    <row r="15" spans="1:6" ht="32.25" customHeight="1" x14ac:dyDescent="0.25">
      <c r="A15" s="61" t="s">
        <v>151</v>
      </c>
      <c r="B15" s="65" t="s">
        <v>148</v>
      </c>
      <c r="C15" s="66" t="s">
        <v>149</v>
      </c>
      <c r="D15" s="27">
        <v>1753.5</v>
      </c>
      <c r="E15" s="83">
        <v>1753.5</v>
      </c>
    </row>
    <row r="16" spans="1:6" x14ac:dyDescent="0.25">
      <c r="A16" s="61" t="s">
        <v>138</v>
      </c>
      <c r="B16" s="65" t="s">
        <v>148</v>
      </c>
      <c r="C16" s="66" t="s">
        <v>150</v>
      </c>
      <c r="D16" s="27">
        <v>21.1</v>
      </c>
      <c r="E16" s="83">
        <v>21.1</v>
      </c>
    </row>
    <row r="17" spans="1:5" ht="16.5" customHeight="1" x14ac:dyDescent="0.25">
      <c r="A17" s="63" t="s">
        <v>152</v>
      </c>
      <c r="B17" s="65" t="s">
        <v>144</v>
      </c>
      <c r="C17" s="66"/>
      <c r="D17" s="27">
        <f>D18</f>
        <v>8885.5</v>
      </c>
      <c r="E17" s="27">
        <f>E18</f>
        <v>8647.2000000000007</v>
      </c>
    </row>
    <row r="18" spans="1:5" ht="33" customHeight="1" x14ac:dyDescent="0.25">
      <c r="A18" s="63" t="s">
        <v>154</v>
      </c>
      <c r="B18" s="65" t="s">
        <v>153</v>
      </c>
      <c r="C18" s="66"/>
      <c r="D18" s="27">
        <f>D19+D20+D21</f>
        <v>8885.5</v>
      </c>
      <c r="E18" s="27">
        <f>E19+E20+E21</f>
        <v>8647.2000000000007</v>
      </c>
    </row>
    <row r="19" spans="1:5" ht="94.5" x14ac:dyDescent="0.25">
      <c r="A19" s="61" t="s">
        <v>156</v>
      </c>
      <c r="B19" s="65" t="s">
        <v>153</v>
      </c>
      <c r="C19" s="66" t="s">
        <v>155</v>
      </c>
      <c r="D19" s="27">
        <v>7591.8</v>
      </c>
      <c r="E19" s="83">
        <v>7591.8</v>
      </c>
    </row>
    <row r="20" spans="1:5" ht="33" customHeight="1" x14ac:dyDescent="0.25">
      <c r="A20" s="61" t="s">
        <v>151</v>
      </c>
      <c r="B20" s="65" t="s">
        <v>153</v>
      </c>
      <c r="C20" s="66" t="s">
        <v>149</v>
      </c>
      <c r="D20" s="27">
        <v>1286.0999999999999</v>
      </c>
      <c r="E20" s="83">
        <v>1047.8</v>
      </c>
    </row>
    <row r="21" spans="1:5" x14ac:dyDescent="0.25">
      <c r="A21" s="61" t="s">
        <v>138</v>
      </c>
      <c r="B21" s="65" t="s">
        <v>153</v>
      </c>
      <c r="C21" s="66" t="s">
        <v>150</v>
      </c>
      <c r="D21" s="27">
        <v>7.6</v>
      </c>
      <c r="E21" s="83">
        <v>7.6</v>
      </c>
    </row>
    <row r="22" spans="1:5" x14ac:dyDescent="0.25">
      <c r="A22" s="63" t="s">
        <v>157</v>
      </c>
      <c r="B22" s="65" t="s">
        <v>145</v>
      </c>
      <c r="C22" s="66"/>
      <c r="D22" s="27">
        <f>D23+D25</f>
        <v>368.9</v>
      </c>
      <c r="E22" s="27">
        <f>E23+E25</f>
        <v>368.9</v>
      </c>
    </row>
    <row r="23" spans="1:5" ht="31.5" x14ac:dyDescent="0.25">
      <c r="A23" s="63" t="s">
        <v>158</v>
      </c>
      <c r="B23" s="65" t="s">
        <v>159</v>
      </c>
      <c r="C23" s="66"/>
      <c r="D23" s="27">
        <f>D24</f>
        <v>68.900000000000006</v>
      </c>
      <c r="E23" s="27">
        <f>E24</f>
        <v>68.900000000000006</v>
      </c>
    </row>
    <row r="24" spans="1:5" ht="31.5" x14ac:dyDescent="0.25">
      <c r="A24" s="63" t="s">
        <v>140</v>
      </c>
      <c r="B24" s="65" t="s">
        <v>159</v>
      </c>
      <c r="C24" s="66" t="s">
        <v>149</v>
      </c>
      <c r="D24" s="27">
        <v>68.900000000000006</v>
      </c>
      <c r="E24" s="83">
        <v>68.900000000000006</v>
      </c>
    </row>
    <row r="25" spans="1:5" ht="31.5" x14ac:dyDescent="0.25">
      <c r="A25" s="67" t="s">
        <v>160</v>
      </c>
      <c r="B25" s="65" t="s">
        <v>162</v>
      </c>
      <c r="C25" s="66"/>
      <c r="D25" s="27">
        <f>D26+D27</f>
        <v>300</v>
      </c>
      <c r="E25" s="27">
        <f>E26+E27</f>
        <v>300</v>
      </c>
    </row>
    <row r="26" spans="1:5" ht="31.5" x14ac:dyDescent="0.25">
      <c r="A26" s="68" t="s">
        <v>137</v>
      </c>
      <c r="B26" s="65" t="s">
        <v>162</v>
      </c>
      <c r="C26" s="66" t="s">
        <v>161</v>
      </c>
      <c r="D26" s="27">
        <v>50</v>
      </c>
      <c r="E26" s="83">
        <v>50</v>
      </c>
    </row>
    <row r="27" spans="1:5" ht="30.75" customHeight="1" x14ac:dyDescent="0.25">
      <c r="A27" s="68" t="s">
        <v>151</v>
      </c>
      <c r="B27" s="65" t="s">
        <v>162</v>
      </c>
      <c r="C27" s="66" t="s">
        <v>149</v>
      </c>
      <c r="D27" s="27">
        <v>250</v>
      </c>
      <c r="E27" s="83">
        <v>250</v>
      </c>
    </row>
    <row r="28" spans="1:5" s="25" customFormat="1" ht="63" x14ac:dyDescent="0.25">
      <c r="A28" s="60" t="s">
        <v>163</v>
      </c>
      <c r="B28" s="64" t="s">
        <v>167</v>
      </c>
      <c r="C28" s="72"/>
      <c r="D28" s="26">
        <f>D29+D32</f>
        <v>469.3</v>
      </c>
      <c r="E28" s="26">
        <f>E29+E32</f>
        <v>434.2</v>
      </c>
    </row>
    <row r="29" spans="1:5" ht="47.25" x14ac:dyDescent="0.25">
      <c r="A29" s="61" t="s">
        <v>166</v>
      </c>
      <c r="B29" s="65" t="s">
        <v>168</v>
      </c>
      <c r="C29" s="66"/>
      <c r="D29" s="27">
        <f>D30</f>
        <v>36.799999999999997</v>
      </c>
      <c r="E29" s="27">
        <f>E30</f>
        <v>35.299999999999997</v>
      </c>
    </row>
    <row r="30" spans="1:5" ht="36.75" customHeight="1" x14ac:dyDescent="0.25">
      <c r="A30" s="63" t="s">
        <v>173</v>
      </c>
      <c r="B30" s="65" t="s">
        <v>169</v>
      </c>
      <c r="C30" s="66"/>
      <c r="D30" s="27">
        <f>D31</f>
        <v>36.799999999999997</v>
      </c>
      <c r="E30" s="27">
        <f>E31</f>
        <v>35.299999999999997</v>
      </c>
    </row>
    <row r="31" spans="1:5" ht="31.5" x14ac:dyDescent="0.25">
      <c r="A31" s="61" t="s">
        <v>140</v>
      </c>
      <c r="B31" s="65" t="s">
        <v>169</v>
      </c>
      <c r="C31" s="66" t="s">
        <v>149</v>
      </c>
      <c r="D31" s="27">
        <v>36.799999999999997</v>
      </c>
      <c r="E31" s="83">
        <v>35.299999999999997</v>
      </c>
    </row>
    <row r="32" spans="1:5" ht="31.5" x14ac:dyDescent="0.25">
      <c r="A32" s="61" t="s">
        <v>176</v>
      </c>
      <c r="B32" s="65" t="s">
        <v>171</v>
      </c>
      <c r="C32" s="66"/>
      <c r="D32" s="27">
        <f>D33+D35+D37</f>
        <v>432.5</v>
      </c>
      <c r="E32" s="27">
        <f>E33+E35+E37</f>
        <v>398.9</v>
      </c>
    </row>
    <row r="33" spans="1:5" ht="31.5" x14ac:dyDescent="0.25">
      <c r="A33" s="61" t="s">
        <v>177</v>
      </c>
      <c r="B33" s="65" t="s">
        <v>178</v>
      </c>
      <c r="C33" s="66"/>
      <c r="D33" s="27">
        <f>D34</f>
        <v>56.8</v>
      </c>
      <c r="E33" s="27">
        <f>E34</f>
        <v>58.8</v>
      </c>
    </row>
    <row r="34" spans="1:5" ht="31.5" x14ac:dyDescent="0.25">
      <c r="A34" s="61" t="s">
        <v>140</v>
      </c>
      <c r="B34" s="65" t="s">
        <v>178</v>
      </c>
      <c r="C34" s="66" t="s">
        <v>149</v>
      </c>
      <c r="D34" s="27">
        <v>56.8</v>
      </c>
      <c r="E34" s="27">
        <v>58.8</v>
      </c>
    </row>
    <row r="35" spans="1:5" ht="31.5" x14ac:dyDescent="0.25">
      <c r="A35" s="61" t="s">
        <v>164</v>
      </c>
      <c r="B35" s="65" t="s">
        <v>180</v>
      </c>
      <c r="C35" s="66"/>
      <c r="D35" s="27">
        <f>D36</f>
        <v>262.3</v>
      </c>
      <c r="E35" s="27">
        <f>E36</f>
        <v>226.7</v>
      </c>
    </row>
    <row r="36" spans="1:5" ht="31.5" x14ac:dyDescent="0.25">
      <c r="A36" s="61" t="s">
        <v>140</v>
      </c>
      <c r="B36" s="65" t="s">
        <v>180</v>
      </c>
      <c r="C36" s="66" t="s">
        <v>149</v>
      </c>
      <c r="D36" s="27">
        <v>262.3</v>
      </c>
      <c r="E36" s="83">
        <v>226.7</v>
      </c>
    </row>
    <row r="37" spans="1:5" ht="31.5" x14ac:dyDescent="0.25">
      <c r="A37" s="61" t="s">
        <v>179</v>
      </c>
      <c r="B37" s="65" t="s">
        <v>172</v>
      </c>
      <c r="C37" s="66"/>
      <c r="D37" s="27">
        <f>D38</f>
        <v>113.4</v>
      </c>
      <c r="E37" s="27">
        <f>E38</f>
        <v>113.4</v>
      </c>
    </row>
    <row r="38" spans="1:5" ht="31.5" x14ac:dyDescent="0.25">
      <c r="A38" s="61" t="s">
        <v>140</v>
      </c>
      <c r="B38" s="65" t="s">
        <v>172</v>
      </c>
      <c r="C38" s="66" t="s">
        <v>149</v>
      </c>
      <c r="D38" s="27">
        <v>113.4</v>
      </c>
      <c r="E38" s="27">
        <v>113.4</v>
      </c>
    </row>
    <row r="39" spans="1:5" s="25" customFormat="1" ht="62.25" customHeight="1" x14ac:dyDescent="0.25">
      <c r="A39" s="75" t="s">
        <v>188</v>
      </c>
      <c r="B39" s="76" t="s">
        <v>181</v>
      </c>
      <c r="C39" s="72"/>
      <c r="D39" s="26">
        <f>D40+D45+D48+D51</f>
        <v>11062.5</v>
      </c>
      <c r="E39" s="26">
        <f>E40+E45+E48+E51</f>
        <v>12443.800000000001</v>
      </c>
    </row>
    <row r="40" spans="1:5" ht="31.5" x14ac:dyDescent="0.25">
      <c r="A40" s="68" t="s">
        <v>189</v>
      </c>
      <c r="B40" s="77" t="s">
        <v>182</v>
      </c>
      <c r="C40" s="66"/>
      <c r="D40" s="27">
        <f>D41+D43</f>
        <v>8491</v>
      </c>
      <c r="E40" s="27">
        <f>E41+E43</f>
        <v>9900.2000000000007</v>
      </c>
    </row>
    <row r="41" spans="1:5" ht="48.75" customHeight="1" x14ac:dyDescent="0.25">
      <c r="A41" s="68" t="s">
        <v>190</v>
      </c>
      <c r="B41" s="77" t="s">
        <v>183</v>
      </c>
      <c r="C41" s="66"/>
      <c r="D41" s="27">
        <f>D42</f>
        <v>6941.9</v>
      </c>
      <c r="E41" s="27">
        <f>E42</f>
        <v>8351.1</v>
      </c>
    </row>
    <row r="42" spans="1:5" ht="31.5" x14ac:dyDescent="0.25">
      <c r="A42" s="61" t="s">
        <v>140</v>
      </c>
      <c r="B42" s="77" t="s">
        <v>183</v>
      </c>
      <c r="C42" s="66" t="s">
        <v>149</v>
      </c>
      <c r="D42" s="27">
        <v>6941.9</v>
      </c>
      <c r="E42" s="83">
        <v>8351.1</v>
      </c>
    </row>
    <row r="43" spans="1:5" ht="31.5" x14ac:dyDescent="0.25">
      <c r="A43" s="68" t="s">
        <v>191</v>
      </c>
      <c r="B43" s="77" t="s">
        <v>184</v>
      </c>
      <c r="C43" s="66"/>
      <c r="D43" s="27">
        <f>D44</f>
        <v>1549.1</v>
      </c>
      <c r="E43" s="27">
        <f>E44</f>
        <v>1549.1</v>
      </c>
    </row>
    <row r="44" spans="1:5" ht="31.5" x14ac:dyDescent="0.25">
      <c r="A44" s="61" t="s">
        <v>140</v>
      </c>
      <c r="B44" s="77" t="s">
        <v>184</v>
      </c>
      <c r="C44" s="66" t="s">
        <v>149</v>
      </c>
      <c r="D44" s="27">
        <v>1549.1</v>
      </c>
      <c r="E44" s="83">
        <v>1549.1</v>
      </c>
    </row>
    <row r="45" spans="1:5" ht="31.5" x14ac:dyDescent="0.25">
      <c r="A45" s="78" t="s">
        <v>192</v>
      </c>
      <c r="B45" s="65" t="s">
        <v>187</v>
      </c>
      <c r="C45" s="66"/>
      <c r="D45" s="27">
        <f>D46</f>
        <v>382.8</v>
      </c>
      <c r="E45" s="83">
        <f>E46</f>
        <v>354.9</v>
      </c>
    </row>
    <row r="46" spans="1:5" ht="31.5" x14ac:dyDescent="0.25">
      <c r="A46" s="61" t="s">
        <v>193</v>
      </c>
      <c r="B46" s="65" t="s">
        <v>194</v>
      </c>
      <c r="C46" s="66"/>
      <c r="D46" s="27">
        <f>D47</f>
        <v>382.8</v>
      </c>
      <c r="E46" s="83">
        <f>E47</f>
        <v>354.9</v>
      </c>
    </row>
    <row r="47" spans="1:5" ht="31.5" x14ac:dyDescent="0.25">
      <c r="A47" s="61" t="s">
        <v>140</v>
      </c>
      <c r="B47" s="65" t="s">
        <v>194</v>
      </c>
      <c r="C47" s="66" t="s">
        <v>149</v>
      </c>
      <c r="D47" s="27">
        <v>382.8</v>
      </c>
      <c r="E47" s="83">
        <v>354.9</v>
      </c>
    </row>
    <row r="48" spans="1:5" ht="35.25" customHeight="1" x14ac:dyDescent="0.25">
      <c r="A48" s="61" t="s">
        <v>195</v>
      </c>
      <c r="B48" s="65" t="s">
        <v>196</v>
      </c>
      <c r="C48" s="66"/>
      <c r="D48" s="27">
        <f>D49</f>
        <v>9.1</v>
      </c>
      <c r="E48" s="27">
        <f>E49</f>
        <v>9.1</v>
      </c>
    </row>
    <row r="49" spans="1:5" ht="31.5" x14ac:dyDescent="0.25">
      <c r="A49" s="61" t="s">
        <v>198</v>
      </c>
      <c r="B49" s="65" t="s">
        <v>197</v>
      </c>
      <c r="C49" s="66"/>
      <c r="D49" s="27">
        <f>D50</f>
        <v>9.1</v>
      </c>
      <c r="E49" s="27">
        <f>E50</f>
        <v>9.1</v>
      </c>
    </row>
    <row r="50" spans="1:5" ht="31.5" x14ac:dyDescent="0.25">
      <c r="A50" s="61" t="s">
        <v>140</v>
      </c>
      <c r="B50" s="65" t="s">
        <v>197</v>
      </c>
      <c r="C50" s="66" t="s">
        <v>149</v>
      </c>
      <c r="D50" s="27">
        <v>9.1</v>
      </c>
      <c r="E50" s="83">
        <v>9.1</v>
      </c>
    </row>
    <row r="51" spans="1:5" ht="31.5" x14ac:dyDescent="0.25">
      <c r="A51" s="61" t="s">
        <v>200</v>
      </c>
      <c r="B51" s="65" t="s">
        <v>199</v>
      </c>
      <c r="C51" s="66"/>
      <c r="D51" s="27">
        <f>D52+D54+D56+D58</f>
        <v>2179.6</v>
      </c>
      <c r="E51" s="27">
        <f>E52+E54+E56+E58</f>
        <v>2179.6</v>
      </c>
    </row>
    <row r="52" spans="1:5" x14ac:dyDescent="0.25">
      <c r="A52" s="61" t="s">
        <v>204</v>
      </c>
      <c r="B52" s="65" t="s">
        <v>201</v>
      </c>
      <c r="C52" s="66"/>
      <c r="D52" s="27">
        <f>D53</f>
        <v>930.6</v>
      </c>
      <c r="E52" s="27">
        <f>E53</f>
        <v>930.6</v>
      </c>
    </row>
    <row r="53" spans="1:5" ht="31.5" x14ac:dyDescent="0.25">
      <c r="A53" s="61" t="s">
        <v>140</v>
      </c>
      <c r="B53" s="65" t="s">
        <v>201</v>
      </c>
      <c r="C53" s="66" t="s">
        <v>149</v>
      </c>
      <c r="D53" s="27">
        <v>930.6</v>
      </c>
      <c r="E53" s="83">
        <v>930.6</v>
      </c>
    </row>
    <row r="54" spans="1:5" ht="32.25" customHeight="1" x14ac:dyDescent="0.25">
      <c r="A54" s="61" t="s">
        <v>205</v>
      </c>
      <c r="B54" s="65" t="s">
        <v>202</v>
      </c>
      <c r="C54" s="66"/>
      <c r="D54" s="27">
        <f>D55</f>
        <v>100</v>
      </c>
      <c r="E54" s="27">
        <f>E55</f>
        <v>100</v>
      </c>
    </row>
    <row r="55" spans="1:5" ht="31.5" x14ac:dyDescent="0.25">
      <c r="A55" s="61" t="s">
        <v>140</v>
      </c>
      <c r="B55" s="65" t="s">
        <v>202</v>
      </c>
      <c r="C55" s="66" t="s">
        <v>149</v>
      </c>
      <c r="D55" s="27">
        <v>100</v>
      </c>
      <c r="E55" s="83">
        <v>100</v>
      </c>
    </row>
    <row r="56" spans="1:5" ht="31.5" x14ac:dyDescent="0.25">
      <c r="A56" s="61" t="s">
        <v>206</v>
      </c>
      <c r="B56" s="65" t="s">
        <v>203</v>
      </c>
      <c r="C56" s="66"/>
      <c r="D56" s="27">
        <f>D57</f>
        <v>238.2</v>
      </c>
      <c r="E56" s="27">
        <f>E57</f>
        <v>238.2</v>
      </c>
    </row>
    <row r="57" spans="1:5" ht="31.5" x14ac:dyDescent="0.25">
      <c r="A57" s="61" t="s">
        <v>140</v>
      </c>
      <c r="B57" s="65" t="s">
        <v>203</v>
      </c>
      <c r="C57" s="66" t="s">
        <v>149</v>
      </c>
      <c r="D57" s="27">
        <v>238.2</v>
      </c>
      <c r="E57" s="83">
        <v>238.2</v>
      </c>
    </row>
    <row r="58" spans="1:5" ht="95.25" customHeight="1" x14ac:dyDescent="0.25">
      <c r="A58" s="61" t="s">
        <v>272</v>
      </c>
      <c r="B58" s="65" t="s">
        <v>271</v>
      </c>
      <c r="C58" s="66"/>
      <c r="D58" s="27">
        <f>D59+D60</f>
        <v>910.8</v>
      </c>
      <c r="E58" s="27">
        <f>E59+E60</f>
        <v>910.8</v>
      </c>
    </row>
    <row r="59" spans="1:5" ht="95.25" customHeight="1" x14ac:dyDescent="0.25">
      <c r="A59" s="61" t="s">
        <v>156</v>
      </c>
      <c r="B59" s="65" t="s">
        <v>271</v>
      </c>
      <c r="C59" s="66" t="s">
        <v>155</v>
      </c>
      <c r="D59" s="27">
        <v>168.7</v>
      </c>
      <c r="E59" s="27">
        <v>168.7</v>
      </c>
    </row>
    <row r="60" spans="1:5" ht="31.5" x14ac:dyDescent="0.25">
      <c r="A60" s="61" t="s">
        <v>140</v>
      </c>
      <c r="B60" s="65" t="s">
        <v>271</v>
      </c>
      <c r="C60" s="66" t="s">
        <v>149</v>
      </c>
      <c r="D60" s="27">
        <v>742.1</v>
      </c>
      <c r="E60" s="27">
        <v>742.1</v>
      </c>
    </row>
    <row r="61" spans="1:5" s="25" customFormat="1" ht="45.75" customHeight="1" x14ac:dyDescent="0.25">
      <c r="A61" s="60" t="s">
        <v>214</v>
      </c>
      <c r="B61" s="64" t="s">
        <v>207</v>
      </c>
      <c r="C61" s="72"/>
      <c r="D61" s="26">
        <f>D62+D67+D70+D74</f>
        <v>8336.1</v>
      </c>
      <c r="E61" s="26">
        <f>E62+E67+E70+E74</f>
        <v>8118.1</v>
      </c>
    </row>
    <row r="62" spans="1:5" ht="31.5" x14ac:dyDescent="0.25">
      <c r="A62" s="61" t="s">
        <v>215</v>
      </c>
      <c r="B62" s="65" t="s">
        <v>208</v>
      </c>
      <c r="C62" s="66"/>
      <c r="D62" s="27">
        <f>D63</f>
        <v>5997.2000000000007</v>
      </c>
      <c r="E62" s="27">
        <f>E63</f>
        <v>5920.8</v>
      </c>
    </row>
    <row r="63" spans="1:5" ht="30.75" customHeight="1" x14ac:dyDescent="0.25">
      <c r="A63" s="61" t="s">
        <v>154</v>
      </c>
      <c r="B63" s="65" t="s">
        <v>209</v>
      </c>
      <c r="C63" s="66"/>
      <c r="D63" s="27">
        <f>D64+D65+D66</f>
        <v>5997.2000000000007</v>
      </c>
      <c r="E63" s="27">
        <f>E64+E65+E66</f>
        <v>5920.8</v>
      </c>
    </row>
    <row r="64" spans="1:5" ht="94.5" x14ac:dyDescent="0.25">
      <c r="A64" s="61" t="s">
        <v>156</v>
      </c>
      <c r="B64" s="65" t="s">
        <v>209</v>
      </c>
      <c r="C64" s="66" t="s">
        <v>155</v>
      </c>
      <c r="D64" s="27">
        <v>4770.7</v>
      </c>
      <c r="E64" s="83">
        <v>4770.7</v>
      </c>
    </row>
    <row r="65" spans="1:5" ht="31.5" x14ac:dyDescent="0.25">
      <c r="A65" s="61" t="s">
        <v>140</v>
      </c>
      <c r="B65" s="65" t="s">
        <v>209</v>
      </c>
      <c r="C65" s="66" t="s">
        <v>149</v>
      </c>
      <c r="D65" s="27">
        <v>1226.4000000000001</v>
      </c>
      <c r="E65" s="83">
        <v>1150</v>
      </c>
    </row>
    <row r="66" spans="1:5" x14ac:dyDescent="0.25">
      <c r="A66" s="61" t="s">
        <v>138</v>
      </c>
      <c r="B66" s="65" t="s">
        <v>209</v>
      </c>
      <c r="C66" s="66" t="s">
        <v>150</v>
      </c>
      <c r="D66" s="27">
        <v>0.1</v>
      </c>
      <c r="E66" s="83">
        <v>0.1</v>
      </c>
    </row>
    <row r="67" spans="1:5" ht="30.75" customHeight="1" x14ac:dyDescent="0.25">
      <c r="A67" s="61" t="s">
        <v>216</v>
      </c>
      <c r="B67" s="65" t="s">
        <v>210</v>
      </c>
      <c r="C67" s="66"/>
      <c r="D67" s="27">
        <f>D68</f>
        <v>205</v>
      </c>
      <c r="E67" s="27">
        <f>E68</f>
        <v>145</v>
      </c>
    </row>
    <row r="68" spans="1:5" ht="31.5" x14ac:dyDescent="0.25">
      <c r="A68" s="61" t="s">
        <v>217</v>
      </c>
      <c r="B68" s="65" t="s">
        <v>218</v>
      </c>
      <c r="C68" s="66"/>
      <c r="D68" s="27">
        <f>D69</f>
        <v>205</v>
      </c>
      <c r="E68" s="27">
        <f>E69</f>
        <v>145</v>
      </c>
    </row>
    <row r="69" spans="1:5" ht="31.5" x14ac:dyDescent="0.25">
      <c r="A69" s="61" t="s">
        <v>140</v>
      </c>
      <c r="B69" s="65" t="s">
        <v>218</v>
      </c>
      <c r="C69" s="66" t="s">
        <v>149</v>
      </c>
      <c r="D69" s="27">
        <v>205</v>
      </c>
      <c r="E69" s="83">
        <v>145</v>
      </c>
    </row>
    <row r="70" spans="1:5" ht="32.25" customHeight="1" x14ac:dyDescent="0.25">
      <c r="A70" s="61" t="s">
        <v>221</v>
      </c>
      <c r="B70" s="65" t="s">
        <v>211</v>
      </c>
      <c r="C70" s="66"/>
      <c r="D70" s="27">
        <f>D71</f>
        <v>1258.9000000000001</v>
      </c>
      <c r="E70" s="27">
        <f>E71</f>
        <v>1247.3</v>
      </c>
    </row>
    <row r="71" spans="1:5" ht="31.5" x14ac:dyDescent="0.25">
      <c r="A71" s="61" t="s">
        <v>154</v>
      </c>
      <c r="B71" s="65" t="s">
        <v>222</v>
      </c>
      <c r="C71" s="66"/>
      <c r="D71" s="27">
        <f>D72+D73</f>
        <v>1258.9000000000001</v>
      </c>
      <c r="E71" s="27">
        <f>E72+E73</f>
        <v>1247.3</v>
      </c>
    </row>
    <row r="72" spans="1:5" ht="96" customHeight="1" x14ac:dyDescent="0.25">
      <c r="A72" s="61" t="s">
        <v>156</v>
      </c>
      <c r="B72" s="65" t="s">
        <v>222</v>
      </c>
      <c r="C72" s="66" t="s">
        <v>155</v>
      </c>
      <c r="D72" s="27">
        <v>716.3</v>
      </c>
      <c r="E72" s="83">
        <v>716.3</v>
      </c>
    </row>
    <row r="73" spans="1:5" ht="31.5" x14ac:dyDescent="0.25">
      <c r="A73" s="61" t="s">
        <v>140</v>
      </c>
      <c r="B73" s="65" t="s">
        <v>222</v>
      </c>
      <c r="C73" s="66" t="s">
        <v>149</v>
      </c>
      <c r="D73" s="27">
        <v>542.6</v>
      </c>
      <c r="E73" s="83">
        <v>531</v>
      </c>
    </row>
    <row r="74" spans="1:5" ht="31.5" customHeight="1" x14ac:dyDescent="0.25">
      <c r="A74" s="61" t="s">
        <v>223</v>
      </c>
      <c r="B74" s="65" t="s">
        <v>212</v>
      </c>
      <c r="C74" s="66"/>
      <c r="D74" s="27">
        <f>D75</f>
        <v>875</v>
      </c>
      <c r="E74" s="27">
        <f>E75</f>
        <v>805</v>
      </c>
    </row>
    <row r="75" spans="1:5" ht="31.5" x14ac:dyDescent="0.25">
      <c r="A75" s="61" t="s">
        <v>224</v>
      </c>
      <c r="B75" s="65" t="s">
        <v>213</v>
      </c>
      <c r="C75" s="66"/>
      <c r="D75" s="27">
        <f>D76</f>
        <v>875</v>
      </c>
      <c r="E75" s="27">
        <f>E76</f>
        <v>805</v>
      </c>
    </row>
    <row r="76" spans="1:5" ht="31.5" x14ac:dyDescent="0.25">
      <c r="A76" s="61" t="s">
        <v>140</v>
      </c>
      <c r="B76" s="65" t="s">
        <v>213</v>
      </c>
      <c r="C76" s="66" t="s">
        <v>149</v>
      </c>
      <c r="D76" s="27">
        <v>875</v>
      </c>
      <c r="E76" s="83">
        <v>805</v>
      </c>
    </row>
    <row r="77" spans="1:5" s="25" customFormat="1" ht="62.25" customHeight="1" x14ac:dyDescent="0.25">
      <c r="A77" s="60" t="s">
        <v>228</v>
      </c>
      <c r="B77" s="64" t="s">
        <v>225</v>
      </c>
      <c r="C77" s="72"/>
      <c r="D77" s="26">
        <f t="shared" ref="D77:E79" si="0">D78</f>
        <v>171.5</v>
      </c>
      <c r="E77" s="26">
        <f t="shared" si="0"/>
        <v>0</v>
      </c>
    </row>
    <row r="78" spans="1:5" s="71" customFormat="1" ht="31.5" x14ac:dyDescent="0.25">
      <c r="A78" s="61" t="s">
        <v>229</v>
      </c>
      <c r="B78" s="65" t="s">
        <v>226</v>
      </c>
      <c r="C78" s="69"/>
      <c r="D78" s="70">
        <f t="shared" si="0"/>
        <v>171.5</v>
      </c>
      <c r="E78" s="70">
        <f t="shared" si="0"/>
        <v>0</v>
      </c>
    </row>
    <row r="79" spans="1:5" s="71" customFormat="1" ht="31.5" x14ac:dyDescent="0.25">
      <c r="A79" s="61" t="s">
        <v>231</v>
      </c>
      <c r="B79" s="65" t="s">
        <v>230</v>
      </c>
      <c r="C79" s="69"/>
      <c r="D79" s="70">
        <f t="shared" si="0"/>
        <v>171.5</v>
      </c>
      <c r="E79" s="70">
        <f t="shared" si="0"/>
        <v>0</v>
      </c>
    </row>
    <row r="80" spans="1:5" s="71" customFormat="1" ht="31.5" x14ac:dyDescent="0.25">
      <c r="A80" s="61" t="s">
        <v>140</v>
      </c>
      <c r="B80" s="65" t="s">
        <v>230</v>
      </c>
      <c r="C80" s="69" t="s">
        <v>149</v>
      </c>
      <c r="D80" s="70">
        <v>171.5</v>
      </c>
      <c r="E80" s="84">
        <v>0</v>
      </c>
    </row>
    <row r="81" spans="1:5" s="25" customFormat="1" x14ac:dyDescent="0.25">
      <c r="A81" s="81" t="s">
        <v>56</v>
      </c>
      <c r="B81" s="72" t="s">
        <v>98</v>
      </c>
      <c r="C81" s="72" t="s">
        <v>98</v>
      </c>
      <c r="D81" s="26">
        <f>D12+D28+D39+D61+D77</f>
        <v>31068.400000000001</v>
      </c>
      <c r="E81" s="26">
        <f>E12+E28+E39+E61+E77</f>
        <v>31786.800000000003</v>
      </c>
    </row>
    <row r="82" spans="1:5" s="25" customFormat="1" ht="63" x14ac:dyDescent="0.25">
      <c r="A82" s="60" t="s">
        <v>234</v>
      </c>
      <c r="B82" s="65" t="s">
        <v>237</v>
      </c>
      <c r="C82" s="72"/>
      <c r="D82" s="26">
        <f>D83+D86+D89</f>
        <v>6663.6</v>
      </c>
      <c r="E82" s="26">
        <f>E83+E86+E89</f>
        <v>6663.6</v>
      </c>
    </row>
    <row r="83" spans="1:5" ht="31.5" x14ac:dyDescent="0.25">
      <c r="A83" s="61" t="s">
        <v>235</v>
      </c>
      <c r="B83" s="65" t="s">
        <v>238</v>
      </c>
      <c r="C83" s="66"/>
      <c r="D83" s="27">
        <f>D84</f>
        <v>1061.0999999999999</v>
      </c>
      <c r="E83" s="27">
        <f>E84</f>
        <v>1061.0999999999999</v>
      </c>
    </row>
    <row r="84" spans="1:5" ht="32.25" customHeight="1" x14ac:dyDescent="0.25">
      <c r="A84" s="61" t="s">
        <v>236</v>
      </c>
      <c r="B84" s="65" t="s">
        <v>239</v>
      </c>
      <c r="C84" s="66"/>
      <c r="D84" s="27">
        <f>D85</f>
        <v>1061.0999999999999</v>
      </c>
      <c r="E84" s="27">
        <f>E85</f>
        <v>1061.0999999999999</v>
      </c>
    </row>
    <row r="85" spans="1:5" ht="78" customHeight="1" x14ac:dyDescent="0.25">
      <c r="A85" s="61" t="s">
        <v>156</v>
      </c>
      <c r="B85" s="65" t="s">
        <v>239</v>
      </c>
      <c r="C85" s="66" t="s">
        <v>155</v>
      </c>
      <c r="D85" s="27">
        <v>1061.0999999999999</v>
      </c>
      <c r="E85" s="27">
        <v>1061.0999999999999</v>
      </c>
    </row>
    <row r="86" spans="1:5" ht="31.5" x14ac:dyDescent="0.25">
      <c r="A86" s="61" t="s">
        <v>240</v>
      </c>
      <c r="B86" s="65" t="s">
        <v>241</v>
      </c>
      <c r="C86" s="66"/>
      <c r="D86" s="27">
        <f>D87</f>
        <v>5590.9</v>
      </c>
      <c r="E86" s="27">
        <f>E87</f>
        <v>5590.9</v>
      </c>
    </row>
    <row r="87" spans="1:5" ht="29.25" customHeight="1" x14ac:dyDescent="0.25">
      <c r="A87" s="61" t="s">
        <v>236</v>
      </c>
      <c r="B87" s="65" t="s">
        <v>242</v>
      </c>
      <c r="C87" s="66"/>
      <c r="D87" s="27">
        <f>D88</f>
        <v>5590.9</v>
      </c>
      <c r="E87" s="27">
        <f>E88</f>
        <v>5590.9</v>
      </c>
    </row>
    <row r="88" spans="1:5" ht="77.25" customHeight="1" x14ac:dyDescent="0.25">
      <c r="A88" s="61" t="s">
        <v>156</v>
      </c>
      <c r="B88" s="65" t="s">
        <v>242</v>
      </c>
      <c r="C88" s="66" t="s">
        <v>155</v>
      </c>
      <c r="D88" s="27">
        <v>5590.9</v>
      </c>
      <c r="E88" s="27">
        <v>5590.9</v>
      </c>
    </row>
    <row r="89" spans="1:5" ht="31.5" x14ac:dyDescent="0.25">
      <c r="A89" s="61" t="s">
        <v>246</v>
      </c>
      <c r="B89" s="65" t="s">
        <v>243</v>
      </c>
      <c r="C89" s="66"/>
      <c r="D89" s="27">
        <f>D90</f>
        <v>11.6</v>
      </c>
      <c r="E89" s="27">
        <f>E90</f>
        <v>11.6</v>
      </c>
    </row>
    <row r="90" spans="1:5" ht="47.25" x14ac:dyDescent="0.25">
      <c r="A90" s="61" t="s">
        <v>245</v>
      </c>
      <c r="B90" s="65" t="s">
        <v>244</v>
      </c>
      <c r="C90" s="66"/>
      <c r="D90" s="27">
        <f>D91</f>
        <v>11.6</v>
      </c>
      <c r="E90" s="27">
        <f>E91</f>
        <v>11.6</v>
      </c>
    </row>
    <row r="91" spans="1:5" x14ac:dyDescent="0.25">
      <c r="A91" s="61" t="s">
        <v>138</v>
      </c>
      <c r="B91" s="65" t="s">
        <v>244</v>
      </c>
      <c r="C91" s="66" t="s">
        <v>150</v>
      </c>
      <c r="D91" s="27">
        <v>11.6</v>
      </c>
      <c r="E91" s="27">
        <v>11.6</v>
      </c>
    </row>
    <row r="92" spans="1:5" s="25" customFormat="1" ht="31.5" customHeight="1" x14ac:dyDescent="0.25">
      <c r="A92" s="60" t="s">
        <v>250</v>
      </c>
      <c r="B92" s="64" t="s">
        <v>251</v>
      </c>
      <c r="C92" s="72"/>
      <c r="D92" s="26">
        <f>D93+D96</f>
        <v>464.2</v>
      </c>
      <c r="E92" s="26">
        <f>E93+E96</f>
        <v>464.2</v>
      </c>
    </row>
    <row r="93" spans="1:5" s="71" customFormat="1" ht="31.5" x14ac:dyDescent="0.25">
      <c r="A93" s="61" t="s">
        <v>253</v>
      </c>
      <c r="B93" s="65" t="s">
        <v>252</v>
      </c>
      <c r="C93" s="69"/>
      <c r="D93" s="70">
        <f>D94</f>
        <v>3.8</v>
      </c>
      <c r="E93" s="70">
        <f>E94</f>
        <v>3.8</v>
      </c>
    </row>
    <row r="94" spans="1:5" ht="51.75" customHeight="1" x14ac:dyDescent="0.25">
      <c r="A94" s="61" t="s">
        <v>248</v>
      </c>
      <c r="B94" s="65" t="s">
        <v>254</v>
      </c>
      <c r="C94" s="66"/>
      <c r="D94" s="27">
        <f>D95</f>
        <v>3.8</v>
      </c>
      <c r="E94" s="27">
        <f>E95</f>
        <v>3.8</v>
      </c>
    </row>
    <row r="95" spans="1:5" ht="31.5" x14ac:dyDescent="0.25">
      <c r="A95" s="61" t="s">
        <v>140</v>
      </c>
      <c r="B95" s="65" t="s">
        <v>254</v>
      </c>
      <c r="C95" s="66" t="s">
        <v>149</v>
      </c>
      <c r="D95" s="27">
        <v>3.8</v>
      </c>
      <c r="E95" s="27">
        <v>3.8</v>
      </c>
    </row>
    <row r="96" spans="1:5" ht="31.5" x14ac:dyDescent="0.25">
      <c r="A96" s="61" t="s">
        <v>257</v>
      </c>
      <c r="B96" s="65" t="s">
        <v>255</v>
      </c>
      <c r="C96" s="66"/>
      <c r="D96" s="27">
        <f>D97</f>
        <v>460.4</v>
      </c>
      <c r="E96" s="27">
        <f>E97</f>
        <v>460.4</v>
      </c>
    </row>
    <row r="97" spans="1:5" ht="47.25" x14ac:dyDescent="0.25">
      <c r="A97" s="61" t="s">
        <v>249</v>
      </c>
      <c r="B97" s="65" t="s">
        <v>256</v>
      </c>
      <c r="C97" s="66"/>
      <c r="D97" s="27">
        <f>D98</f>
        <v>460.4</v>
      </c>
      <c r="E97" s="27">
        <f>E98</f>
        <v>460.4</v>
      </c>
    </row>
    <row r="98" spans="1:5" ht="77.25" customHeight="1" x14ac:dyDescent="0.25">
      <c r="A98" s="61" t="s">
        <v>156</v>
      </c>
      <c r="B98" s="65" t="s">
        <v>256</v>
      </c>
      <c r="C98" s="66" t="s">
        <v>155</v>
      </c>
      <c r="D98" s="27">
        <v>460.4</v>
      </c>
      <c r="E98" s="83">
        <v>460.4</v>
      </c>
    </row>
    <row r="99" spans="1:5" s="25" customFormat="1" ht="47.25" x14ac:dyDescent="0.25">
      <c r="A99" s="60" t="s">
        <v>324</v>
      </c>
      <c r="B99" s="64" t="s">
        <v>323</v>
      </c>
      <c r="C99" s="72"/>
      <c r="D99" s="26">
        <f>D100</f>
        <v>100</v>
      </c>
      <c r="E99" s="26">
        <f>E100</f>
        <v>100</v>
      </c>
    </row>
    <row r="100" spans="1:5" ht="34.5" customHeight="1" x14ac:dyDescent="0.25">
      <c r="A100" s="61" t="s">
        <v>247</v>
      </c>
      <c r="B100" s="65" t="s">
        <v>325</v>
      </c>
      <c r="C100" s="66"/>
      <c r="D100" s="27">
        <f>D101</f>
        <v>100</v>
      </c>
      <c r="E100" s="27">
        <f>E101</f>
        <v>100</v>
      </c>
    </row>
    <row r="101" spans="1:5" x14ac:dyDescent="0.25">
      <c r="A101" s="61" t="s">
        <v>138</v>
      </c>
      <c r="B101" s="65" t="s">
        <v>325</v>
      </c>
      <c r="C101" s="66"/>
      <c r="D101" s="27">
        <v>100</v>
      </c>
      <c r="E101" s="27">
        <v>100</v>
      </c>
    </row>
    <row r="102" spans="1:5" x14ac:dyDescent="0.25">
      <c r="A102" s="61" t="s">
        <v>58</v>
      </c>
      <c r="B102" s="65"/>
      <c r="C102" s="66"/>
      <c r="D102" s="27">
        <v>1251</v>
      </c>
      <c r="E102" s="83">
        <v>2292</v>
      </c>
    </row>
    <row r="103" spans="1:5" s="25" customFormat="1" x14ac:dyDescent="0.25">
      <c r="A103" s="127" t="s">
        <v>57</v>
      </c>
      <c r="B103" s="127"/>
      <c r="C103" s="127"/>
      <c r="D103" s="26">
        <f>D82+D92+D102+D99</f>
        <v>8478.7999999999993</v>
      </c>
      <c r="E103" s="26">
        <f>E82+E92+E102+E99</f>
        <v>9519.7999999999993</v>
      </c>
    </row>
    <row r="104" spans="1:5" s="25" customFormat="1" x14ac:dyDescent="0.25">
      <c r="A104" s="148" t="s">
        <v>268</v>
      </c>
      <c r="B104" s="148"/>
      <c r="C104" s="148"/>
      <c r="D104" s="26">
        <f>D81+D103</f>
        <v>39547.199999999997</v>
      </c>
      <c r="E104" s="26">
        <f>E81+E103</f>
        <v>41306.600000000006</v>
      </c>
    </row>
    <row r="107" spans="1:5" ht="67.900000000000006" customHeight="1" x14ac:dyDescent="0.25">
      <c r="A107" s="13" t="s">
        <v>6</v>
      </c>
      <c r="D107" s="129" t="s">
        <v>8</v>
      </c>
      <c r="E107" s="129"/>
    </row>
  </sheetData>
  <mergeCells count="12">
    <mergeCell ref="D107:E107"/>
    <mergeCell ref="A7:E7"/>
    <mergeCell ref="B1:E1"/>
    <mergeCell ref="B2:E2"/>
    <mergeCell ref="B3:E3"/>
    <mergeCell ref="B4:E4"/>
    <mergeCell ref="B5:E5"/>
    <mergeCell ref="A103:C103"/>
    <mergeCell ref="A104:C104"/>
    <mergeCell ref="A9:A10"/>
    <mergeCell ref="B9:C9"/>
    <mergeCell ref="D9:E9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view="pageBreakPreview" topLeftCell="A160" zoomScale="85" zoomScaleNormal="100" zoomScaleSheetLayoutView="85" workbookViewId="0">
      <selection activeCell="G96" sqref="G96"/>
    </sheetView>
  </sheetViews>
  <sheetFormatPr defaultRowHeight="15.75" x14ac:dyDescent="0.25"/>
  <cols>
    <col min="1" max="1" width="28.25" customWidth="1"/>
    <col min="2" max="2" width="6" customWidth="1"/>
    <col min="3" max="3" width="7.125" customWidth="1"/>
    <col min="4" max="4" width="6.875" customWidth="1"/>
    <col min="5" max="5" width="13" customWidth="1"/>
    <col min="6" max="7" width="8.125" customWidth="1"/>
  </cols>
  <sheetData>
    <row r="1" spans="1:9" ht="18.75" x14ac:dyDescent="0.3">
      <c r="D1" s="158" t="s">
        <v>53</v>
      </c>
      <c r="E1" s="158"/>
      <c r="F1" s="158"/>
      <c r="G1" s="158"/>
    </row>
    <row r="2" spans="1:9" ht="18.75" x14ac:dyDescent="0.3">
      <c r="D2" s="158" t="s">
        <v>1</v>
      </c>
      <c r="E2" s="158"/>
      <c r="F2" s="158"/>
      <c r="G2" s="158"/>
    </row>
    <row r="3" spans="1:9" ht="18.75" x14ac:dyDescent="0.3">
      <c r="D3" s="158" t="s">
        <v>2</v>
      </c>
      <c r="E3" s="158"/>
      <c r="F3" s="158"/>
      <c r="G3" s="158"/>
    </row>
    <row r="4" spans="1:9" ht="18.75" x14ac:dyDescent="0.3">
      <c r="D4" s="158" t="s">
        <v>3</v>
      </c>
      <c r="E4" s="158"/>
      <c r="F4" s="158"/>
      <c r="G4" s="158"/>
    </row>
    <row r="5" spans="1:9" ht="18.75" x14ac:dyDescent="0.3">
      <c r="D5" s="158" t="s">
        <v>30</v>
      </c>
      <c r="E5" s="158"/>
      <c r="F5" s="158"/>
      <c r="G5" s="158"/>
    </row>
    <row r="7" spans="1:9" ht="35.450000000000003" customHeight="1" x14ac:dyDescent="0.3">
      <c r="A7" s="122" t="s">
        <v>331</v>
      </c>
      <c r="B7" s="122"/>
      <c r="C7" s="122"/>
      <c r="D7" s="122"/>
      <c r="E7" s="122"/>
      <c r="F7" s="122"/>
      <c r="G7" s="122"/>
    </row>
    <row r="9" spans="1:9" x14ac:dyDescent="0.25">
      <c r="A9" s="124" t="s">
        <v>47</v>
      </c>
      <c r="B9" s="123" t="s">
        <v>40</v>
      </c>
      <c r="C9" s="123"/>
      <c r="D9" s="123"/>
      <c r="E9" s="123"/>
      <c r="F9" s="123"/>
      <c r="G9" s="124" t="s">
        <v>28</v>
      </c>
    </row>
    <row r="10" spans="1:9" s="13" customFormat="1" ht="47.25" x14ac:dyDescent="0.25">
      <c r="A10" s="124"/>
      <c r="B10" s="5" t="s">
        <v>49</v>
      </c>
      <c r="C10" s="5" t="s">
        <v>41</v>
      </c>
      <c r="D10" s="5" t="s">
        <v>332</v>
      </c>
      <c r="E10" s="5" t="s">
        <v>45</v>
      </c>
      <c r="F10" s="5" t="s">
        <v>48</v>
      </c>
      <c r="G10" s="124"/>
      <c r="H10" s="1"/>
    </row>
    <row r="11" spans="1:9" ht="16.5" thickBot="1" x14ac:dyDescent="0.3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</row>
    <row r="12" spans="1:9" ht="21" customHeight="1" x14ac:dyDescent="0.25">
      <c r="A12" s="60" t="s">
        <v>279</v>
      </c>
      <c r="B12" s="64"/>
      <c r="C12" s="89"/>
      <c r="D12" s="89"/>
      <c r="E12" s="89"/>
      <c r="F12" s="89"/>
      <c r="G12" s="90">
        <f>G13</f>
        <v>58067.799999999996</v>
      </c>
      <c r="I12" s="91"/>
    </row>
    <row r="13" spans="1:9" ht="47.25" x14ac:dyDescent="0.25">
      <c r="A13" s="60" t="s">
        <v>240</v>
      </c>
      <c r="B13" s="64">
        <v>992</v>
      </c>
      <c r="C13" s="92"/>
      <c r="D13" s="92"/>
      <c r="E13" s="92"/>
      <c r="F13" s="92"/>
      <c r="G13" s="93">
        <f>G14+G72+G80+G96+G115+G139+G148+G163</f>
        <v>58067.799999999996</v>
      </c>
    </row>
    <row r="14" spans="1:9" s="97" customFormat="1" ht="31.5" x14ac:dyDescent="0.25">
      <c r="A14" s="94" t="s">
        <v>280</v>
      </c>
      <c r="B14" s="95">
        <v>992</v>
      </c>
      <c r="C14" s="95" t="s">
        <v>120</v>
      </c>
      <c r="D14" s="95"/>
      <c r="E14" s="95"/>
      <c r="F14" s="95"/>
      <c r="G14" s="161">
        <f>G15+G20+G29+G40+G44</f>
        <v>19036.3</v>
      </c>
    </row>
    <row r="15" spans="1:9" ht="63" x14ac:dyDescent="0.25">
      <c r="A15" s="61" t="s">
        <v>105</v>
      </c>
      <c r="B15" s="65">
        <v>992</v>
      </c>
      <c r="C15" s="65" t="s">
        <v>120</v>
      </c>
      <c r="D15" s="65" t="s">
        <v>121</v>
      </c>
      <c r="E15" s="65"/>
      <c r="F15" s="65"/>
      <c r="G15" s="98">
        <f>G16</f>
        <v>1061.0999999999999</v>
      </c>
    </row>
    <row r="16" spans="1:9" ht="78.75" x14ac:dyDescent="0.25">
      <c r="A16" s="61" t="s">
        <v>234</v>
      </c>
      <c r="B16" s="65">
        <v>992</v>
      </c>
      <c r="C16" s="65" t="s">
        <v>120</v>
      </c>
      <c r="D16" s="65" t="s">
        <v>121</v>
      </c>
      <c r="E16" s="65" t="s">
        <v>237</v>
      </c>
      <c r="F16" s="65"/>
      <c r="G16" s="98">
        <f>G17</f>
        <v>1061.0999999999999</v>
      </c>
    </row>
    <row r="17" spans="1:7" ht="47.25" x14ac:dyDescent="0.25">
      <c r="A17" s="61" t="s">
        <v>235</v>
      </c>
      <c r="B17" s="65">
        <v>992</v>
      </c>
      <c r="C17" s="65" t="s">
        <v>120</v>
      </c>
      <c r="D17" s="65" t="s">
        <v>121</v>
      </c>
      <c r="E17" s="65" t="s">
        <v>238</v>
      </c>
      <c r="F17" s="65"/>
      <c r="G17" s="98">
        <f>G19</f>
        <v>1061.0999999999999</v>
      </c>
    </row>
    <row r="18" spans="1:7" ht="47.25" x14ac:dyDescent="0.25">
      <c r="A18" s="61" t="s">
        <v>281</v>
      </c>
      <c r="B18" s="65">
        <v>992</v>
      </c>
      <c r="C18" s="65" t="s">
        <v>120</v>
      </c>
      <c r="D18" s="65" t="s">
        <v>121</v>
      </c>
      <c r="E18" s="65" t="s">
        <v>239</v>
      </c>
      <c r="F18" s="65"/>
      <c r="G18" s="98">
        <f>G19</f>
        <v>1061.0999999999999</v>
      </c>
    </row>
    <row r="19" spans="1:7" ht="141.75" x14ac:dyDescent="0.25">
      <c r="A19" s="61" t="s">
        <v>156</v>
      </c>
      <c r="B19" s="65">
        <v>992</v>
      </c>
      <c r="C19" s="65" t="s">
        <v>120</v>
      </c>
      <c r="D19" s="65" t="s">
        <v>121</v>
      </c>
      <c r="E19" s="65" t="s">
        <v>239</v>
      </c>
      <c r="F19" s="65" t="s">
        <v>155</v>
      </c>
      <c r="G19" s="98">
        <v>1061.0999999999999</v>
      </c>
    </row>
    <row r="20" spans="1:7" ht="48.75" customHeight="1" x14ac:dyDescent="0.25">
      <c r="A20" s="61" t="s">
        <v>282</v>
      </c>
      <c r="B20" s="65">
        <v>992</v>
      </c>
      <c r="C20" s="65" t="s">
        <v>120</v>
      </c>
      <c r="D20" s="65" t="s">
        <v>123</v>
      </c>
      <c r="E20" s="65"/>
      <c r="F20" s="65"/>
      <c r="G20" s="98">
        <f>G21+G25</f>
        <v>5594.7</v>
      </c>
    </row>
    <row r="21" spans="1:7" ht="78.75" x14ac:dyDescent="0.25">
      <c r="A21" s="61" t="s">
        <v>234</v>
      </c>
      <c r="B21" s="65">
        <v>992</v>
      </c>
      <c r="C21" s="65" t="s">
        <v>120</v>
      </c>
      <c r="D21" s="65" t="s">
        <v>123</v>
      </c>
      <c r="E21" s="65" t="s">
        <v>237</v>
      </c>
      <c r="F21" s="65"/>
      <c r="G21" s="98">
        <f>G22</f>
        <v>5590.9</v>
      </c>
    </row>
    <row r="22" spans="1:7" ht="47.25" x14ac:dyDescent="0.25">
      <c r="A22" s="61" t="s">
        <v>240</v>
      </c>
      <c r="B22" s="65">
        <v>992</v>
      </c>
      <c r="C22" s="65" t="s">
        <v>120</v>
      </c>
      <c r="D22" s="65" t="s">
        <v>123</v>
      </c>
      <c r="E22" s="65" t="s">
        <v>241</v>
      </c>
      <c r="F22" s="65"/>
      <c r="G22" s="98">
        <f>G23</f>
        <v>5590.9</v>
      </c>
    </row>
    <row r="23" spans="1:7" ht="47.25" x14ac:dyDescent="0.25">
      <c r="A23" s="61" t="s">
        <v>281</v>
      </c>
      <c r="B23" s="65">
        <v>992</v>
      </c>
      <c r="C23" s="65" t="s">
        <v>120</v>
      </c>
      <c r="D23" s="65" t="s">
        <v>123</v>
      </c>
      <c r="E23" s="65" t="s">
        <v>242</v>
      </c>
      <c r="F23" s="65"/>
      <c r="G23" s="98">
        <f>G24</f>
        <v>5590.9</v>
      </c>
    </row>
    <row r="24" spans="1:7" ht="141.75" x14ac:dyDescent="0.25">
      <c r="A24" s="61" t="s">
        <v>156</v>
      </c>
      <c r="B24" s="65">
        <v>992</v>
      </c>
      <c r="C24" s="65" t="s">
        <v>120</v>
      </c>
      <c r="D24" s="65" t="s">
        <v>123</v>
      </c>
      <c r="E24" s="65" t="s">
        <v>242</v>
      </c>
      <c r="F24" s="65" t="s">
        <v>155</v>
      </c>
      <c r="G24" s="98">
        <v>5590.9</v>
      </c>
    </row>
    <row r="25" spans="1:7" ht="31.5" x14ac:dyDescent="0.25">
      <c r="A25" s="61" t="s">
        <v>250</v>
      </c>
      <c r="B25" s="65" t="s">
        <v>283</v>
      </c>
      <c r="C25" s="65" t="s">
        <v>120</v>
      </c>
      <c r="D25" s="65" t="s">
        <v>123</v>
      </c>
      <c r="E25" s="65" t="s">
        <v>251</v>
      </c>
      <c r="F25" s="65"/>
      <c r="G25" s="98">
        <f>G26</f>
        <v>3.8</v>
      </c>
    </row>
    <row r="26" spans="1:7" ht="47.25" x14ac:dyDescent="0.25">
      <c r="A26" s="61" t="s">
        <v>253</v>
      </c>
      <c r="B26" s="65">
        <v>992</v>
      </c>
      <c r="C26" s="65" t="s">
        <v>120</v>
      </c>
      <c r="D26" s="65" t="s">
        <v>123</v>
      </c>
      <c r="E26" s="65" t="s">
        <v>252</v>
      </c>
      <c r="F26" s="65"/>
      <c r="G26" s="98">
        <f>G27</f>
        <v>3.8</v>
      </c>
    </row>
    <row r="27" spans="1:7" ht="78.75" x14ac:dyDescent="0.25">
      <c r="A27" s="61" t="s">
        <v>248</v>
      </c>
      <c r="B27" s="65" t="s">
        <v>283</v>
      </c>
      <c r="C27" s="65" t="s">
        <v>120</v>
      </c>
      <c r="D27" s="65" t="s">
        <v>123</v>
      </c>
      <c r="E27" s="65" t="s">
        <v>254</v>
      </c>
      <c r="F27" s="65"/>
      <c r="G27" s="98">
        <f>G28</f>
        <v>3.8</v>
      </c>
    </row>
    <row r="28" spans="1:7" ht="47.25" x14ac:dyDescent="0.25">
      <c r="A28" s="61" t="s">
        <v>140</v>
      </c>
      <c r="B28" s="65" t="s">
        <v>283</v>
      </c>
      <c r="C28" s="65" t="s">
        <v>120</v>
      </c>
      <c r="D28" s="65" t="s">
        <v>123</v>
      </c>
      <c r="E28" s="65" t="s">
        <v>254</v>
      </c>
      <c r="F28" s="65" t="s">
        <v>149</v>
      </c>
      <c r="G28" s="98">
        <v>3.8</v>
      </c>
    </row>
    <row r="29" spans="1:7" ht="80.25" customHeight="1" x14ac:dyDescent="0.25">
      <c r="A29" s="61" t="s">
        <v>107</v>
      </c>
      <c r="B29" s="61">
        <v>992</v>
      </c>
      <c r="C29" s="65" t="s">
        <v>120</v>
      </c>
      <c r="D29" s="65" t="s">
        <v>129</v>
      </c>
      <c r="E29" s="65"/>
      <c r="F29" s="65"/>
      <c r="G29" s="98">
        <f>G30</f>
        <v>364.20000000000005</v>
      </c>
    </row>
    <row r="30" spans="1:7" s="88" customFormat="1" ht="47.25" x14ac:dyDescent="0.25">
      <c r="A30" s="61" t="s">
        <v>278</v>
      </c>
      <c r="B30" s="61">
        <v>992</v>
      </c>
      <c r="C30" s="65" t="s">
        <v>120</v>
      </c>
      <c r="D30" s="65" t="s">
        <v>129</v>
      </c>
      <c r="E30" s="65" t="s">
        <v>258</v>
      </c>
      <c r="F30" s="65"/>
      <c r="G30" s="98">
        <f>G31+G34+G37</f>
        <v>364.20000000000005</v>
      </c>
    </row>
    <row r="31" spans="1:7" ht="63" x14ac:dyDescent="0.25">
      <c r="A31" s="61" t="s">
        <v>264</v>
      </c>
      <c r="B31" s="61">
        <v>992</v>
      </c>
      <c r="C31" s="65" t="s">
        <v>120</v>
      </c>
      <c r="D31" s="65" t="s">
        <v>129</v>
      </c>
      <c r="E31" s="65" t="s">
        <v>259</v>
      </c>
      <c r="F31" s="65"/>
      <c r="G31" s="98">
        <f>G32</f>
        <v>46.8</v>
      </c>
    </row>
    <row r="32" spans="1:7" ht="173.25" x14ac:dyDescent="0.25">
      <c r="A32" s="61" t="s">
        <v>260</v>
      </c>
      <c r="B32" s="61">
        <v>992</v>
      </c>
      <c r="C32" s="65" t="s">
        <v>120</v>
      </c>
      <c r="D32" s="65" t="s">
        <v>129</v>
      </c>
      <c r="E32" s="65" t="s">
        <v>261</v>
      </c>
      <c r="F32" s="65"/>
      <c r="G32" s="98">
        <f>G33</f>
        <v>46.8</v>
      </c>
    </row>
    <row r="33" spans="1:8" x14ac:dyDescent="0.25">
      <c r="A33" s="61" t="s">
        <v>165</v>
      </c>
      <c r="B33" s="61">
        <v>992</v>
      </c>
      <c r="C33" s="65" t="s">
        <v>120</v>
      </c>
      <c r="D33" s="65" t="s">
        <v>129</v>
      </c>
      <c r="E33" s="65" t="s">
        <v>261</v>
      </c>
      <c r="F33" s="65" t="s">
        <v>175</v>
      </c>
      <c r="G33" s="98">
        <v>46.8</v>
      </c>
    </row>
    <row r="34" spans="1:8" ht="47.25" x14ac:dyDescent="0.25">
      <c r="A34" s="61" t="s">
        <v>265</v>
      </c>
      <c r="B34" s="61">
        <v>992</v>
      </c>
      <c r="C34" s="65" t="s">
        <v>120</v>
      </c>
      <c r="D34" s="65" t="s">
        <v>129</v>
      </c>
      <c r="E34" s="65" t="s">
        <v>262</v>
      </c>
      <c r="F34" s="65"/>
      <c r="G34" s="98">
        <f>G35</f>
        <v>116.5</v>
      </c>
    </row>
    <row r="35" spans="1:8" ht="173.25" x14ac:dyDescent="0.25">
      <c r="A35" s="61" t="s">
        <v>260</v>
      </c>
      <c r="B35" s="61">
        <v>992</v>
      </c>
      <c r="C35" s="65" t="s">
        <v>120</v>
      </c>
      <c r="D35" s="65" t="s">
        <v>129</v>
      </c>
      <c r="E35" s="65" t="s">
        <v>263</v>
      </c>
      <c r="F35" s="65"/>
      <c r="G35" s="98">
        <f>G36</f>
        <v>116.5</v>
      </c>
    </row>
    <row r="36" spans="1:8" x14ac:dyDescent="0.25">
      <c r="A36" s="61" t="s">
        <v>165</v>
      </c>
      <c r="B36" s="61">
        <v>992</v>
      </c>
      <c r="C36" s="65" t="s">
        <v>120</v>
      </c>
      <c r="D36" s="65" t="s">
        <v>129</v>
      </c>
      <c r="E36" s="65" t="s">
        <v>263</v>
      </c>
      <c r="F36" s="65" t="s">
        <v>175</v>
      </c>
      <c r="G36" s="98">
        <v>116.5</v>
      </c>
    </row>
    <row r="37" spans="1:8" ht="63" x14ac:dyDescent="0.25">
      <c r="A37" s="61" t="s">
        <v>266</v>
      </c>
      <c r="B37" s="61">
        <v>992</v>
      </c>
      <c r="C37" s="65" t="s">
        <v>120</v>
      </c>
      <c r="D37" s="65" t="s">
        <v>129</v>
      </c>
      <c r="E37" s="65" t="s">
        <v>269</v>
      </c>
      <c r="F37" s="65"/>
      <c r="G37" s="98">
        <f>G38</f>
        <v>200.9</v>
      </c>
    </row>
    <row r="38" spans="1:8" ht="157.5" x14ac:dyDescent="0.25">
      <c r="A38" s="61" t="s">
        <v>284</v>
      </c>
      <c r="B38" s="61">
        <v>992</v>
      </c>
      <c r="C38" s="65" t="s">
        <v>120</v>
      </c>
      <c r="D38" s="65" t="s">
        <v>129</v>
      </c>
      <c r="E38" s="65" t="s">
        <v>285</v>
      </c>
      <c r="F38" s="65"/>
      <c r="G38" s="98">
        <f>G39</f>
        <v>200.9</v>
      </c>
    </row>
    <row r="39" spans="1:8" x14ac:dyDescent="0.25">
      <c r="A39" s="61" t="s">
        <v>165</v>
      </c>
      <c r="B39" s="61">
        <v>992</v>
      </c>
      <c r="C39" s="65" t="s">
        <v>120</v>
      </c>
      <c r="D39" s="65" t="s">
        <v>129</v>
      </c>
      <c r="E39" s="65" t="s">
        <v>285</v>
      </c>
      <c r="F39" s="65" t="s">
        <v>175</v>
      </c>
      <c r="G39" s="98">
        <v>200.9</v>
      </c>
    </row>
    <row r="40" spans="1:8" x14ac:dyDescent="0.25">
      <c r="A40" s="61" t="s">
        <v>316</v>
      </c>
      <c r="B40" s="65" t="s">
        <v>283</v>
      </c>
      <c r="C40" s="65" t="s">
        <v>120</v>
      </c>
      <c r="D40" s="65" t="s">
        <v>127</v>
      </c>
      <c r="E40" s="65"/>
      <c r="F40" s="65"/>
      <c r="G40" s="98">
        <f>G41</f>
        <v>100</v>
      </c>
    </row>
    <row r="41" spans="1:8" ht="63" x14ac:dyDescent="0.25">
      <c r="A41" s="61" t="s">
        <v>324</v>
      </c>
      <c r="B41" s="65">
        <v>992</v>
      </c>
      <c r="C41" s="65" t="s">
        <v>120</v>
      </c>
      <c r="D41" s="65" t="s">
        <v>127</v>
      </c>
      <c r="E41" s="65" t="s">
        <v>323</v>
      </c>
      <c r="F41" s="65"/>
      <c r="G41" s="98">
        <f>G42</f>
        <v>100</v>
      </c>
    </row>
    <row r="42" spans="1:8" ht="63" x14ac:dyDescent="0.25">
      <c r="A42" s="61" t="s">
        <v>247</v>
      </c>
      <c r="B42" s="65">
        <v>992</v>
      </c>
      <c r="C42" s="65" t="s">
        <v>120</v>
      </c>
      <c r="D42" s="65" t="s">
        <v>127</v>
      </c>
      <c r="E42" s="65" t="s">
        <v>325</v>
      </c>
      <c r="F42" s="65"/>
      <c r="G42" s="98">
        <f>G43</f>
        <v>100</v>
      </c>
    </row>
    <row r="43" spans="1:8" ht="18" customHeight="1" x14ac:dyDescent="0.25">
      <c r="A43" s="61" t="s">
        <v>138</v>
      </c>
      <c r="B43" s="65">
        <v>992</v>
      </c>
      <c r="C43" s="65" t="s">
        <v>120</v>
      </c>
      <c r="D43" s="65" t="s">
        <v>127</v>
      </c>
      <c r="E43" s="65" t="s">
        <v>325</v>
      </c>
      <c r="F43" s="65" t="s">
        <v>150</v>
      </c>
      <c r="G43" s="98">
        <v>100</v>
      </c>
      <c r="H43" s="74"/>
    </row>
    <row r="44" spans="1:8" ht="31.5" x14ac:dyDescent="0.25">
      <c r="A44" s="61" t="s">
        <v>108</v>
      </c>
      <c r="B44" s="66" t="s">
        <v>283</v>
      </c>
      <c r="C44" s="66" t="s">
        <v>120</v>
      </c>
      <c r="D44" s="66" t="s">
        <v>130</v>
      </c>
      <c r="E44" s="99"/>
      <c r="F44" s="100"/>
      <c r="G44" s="27">
        <f>G45+G49+G64+G69</f>
        <v>11916.3</v>
      </c>
    </row>
    <row r="45" spans="1:8" ht="78.75" x14ac:dyDescent="0.25">
      <c r="A45" s="61" t="s">
        <v>234</v>
      </c>
      <c r="B45" s="66" t="s">
        <v>283</v>
      </c>
      <c r="C45" s="66" t="s">
        <v>120</v>
      </c>
      <c r="D45" s="66" t="s">
        <v>130</v>
      </c>
      <c r="E45" s="65" t="s">
        <v>237</v>
      </c>
      <c r="F45" s="100"/>
      <c r="G45" s="27">
        <f>G46</f>
        <v>11.6</v>
      </c>
    </row>
    <row r="46" spans="1:8" ht="63" x14ac:dyDescent="0.25">
      <c r="A46" s="61" t="s">
        <v>246</v>
      </c>
      <c r="B46" s="66" t="s">
        <v>283</v>
      </c>
      <c r="C46" s="66" t="s">
        <v>120</v>
      </c>
      <c r="D46" s="66" t="s">
        <v>130</v>
      </c>
      <c r="E46" s="65" t="s">
        <v>243</v>
      </c>
      <c r="F46" s="100"/>
      <c r="G46" s="27">
        <f>G47</f>
        <v>11.6</v>
      </c>
    </row>
    <row r="47" spans="1:8" ht="63" x14ac:dyDescent="0.25">
      <c r="A47" s="61" t="s">
        <v>245</v>
      </c>
      <c r="B47" s="66" t="s">
        <v>283</v>
      </c>
      <c r="C47" s="66" t="s">
        <v>120</v>
      </c>
      <c r="D47" s="66" t="s">
        <v>130</v>
      </c>
      <c r="E47" s="65" t="s">
        <v>244</v>
      </c>
      <c r="F47" s="100"/>
      <c r="G47" s="27">
        <f>G48</f>
        <v>11.6</v>
      </c>
    </row>
    <row r="48" spans="1:8" ht="18.75" customHeight="1" x14ac:dyDescent="0.25">
      <c r="A48" s="61" t="s">
        <v>138</v>
      </c>
      <c r="B48" s="66" t="s">
        <v>283</v>
      </c>
      <c r="C48" s="66" t="s">
        <v>120</v>
      </c>
      <c r="D48" s="66" t="s">
        <v>130</v>
      </c>
      <c r="E48" s="65" t="s">
        <v>244</v>
      </c>
      <c r="F48" s="100">
        <v>800</v>
      </c>
      <c r="G48" s="27">
        <v>11.6</v>
      </c>
    </row>
    <row r="49" spans="1:7" s="88" customFormat="1" ht="110.25" x14ac:dyDescent="0.25">
      <c r="A49" s="63" t="s">
        <v>141</v>
      </c>
      <c r="B49" s="86" t="s">
        <v>283</v>
      </c>
      <c r="C49" s="86" t="s">
        <v>120</v>
      </c>
      <c r="D49" s="86" t="s">
        <v>130</v>
      </c>
      <c r="E49" s="65" t="s">
        <v>142</v>
      </c>
      <c r="F49" s="101"/>
      <c r="G49" s="87">
        <f>G50+G54+G59</f>
        <v>11460.3</v>
      </c>
    </row>
    <row r="50" spans="1:7" ht="31.5" x14ac:dyDescent="0.25">
      <c r="A50" s="63" t="s">
        <v>146</v>
      </c>
      <c r="B50" s="66" t="s">
        <v>283</v>
      </c>
      <c r="C50" s="66" t="s">
        <v>120</v>
      </c>
      <c r="D50" s="66" t="s">
        <v>130</v>
      </c>
      <c r="E50" s="65" t="s">
        <v>143</v>
      </c>
      <c r="F50" s="100"/>
      <c r="G50" s="27">
        <f>G51</f>
        <v>1716.5</v>
      </c>
    </row>
    <row r="51" spans="1:7" ht="63" x14ac:dyDescent="0.25">
      <c r="A51" s="63" t="s">
        <v>147</v>
      </c>
      <c r="B51" s="66" t="s">
        <v>283</v>
      </c>
      <c r="C51" s="66" t="s">
        <v>120</v>
      </c>
      <c r="D51" s="66" t="s">
        <v>130</v>
      </c>
      <c r="E51" s="65" t="s">
        <v>148</v>
      </c>
      <c r="F51" s="100"/>
      <c r="G51" s="27">
        <f>G52+G53</f>
        <v>1716.5</v>
      </c>
    </row>
    <row r="52" spans="1:7" ht="63" x14ac:dyDescent="0.25">
      <c r="A52" s="61" t="s">
        <v>151</v>
      </c>
      <c r="B52" s="66" t="s">
        <v>283</v>
      </c>
      <c r="C52" s="66" t="s">
        <v>120</v>
      </c>
      <c r="D52" s="66" t="s">
        <v>130</v>
      </c>
      <c r="E52" s="65" t="s">
        <v>148</v>
      </c>
      <c r="F52" s="100">
        <v>200</v>
      </c>
      <c r="G52" s="27">
        <v>1695.4</v>
      </c>
    </row>
    <row r="53" spans="1:7" ht="17.25" customHeight="1" x14ac:dyDescent="0.25">
      <c r="A53" s="61" t="s">
        <v>138</v>
      </c>
      <c r="B53" s="66" t="s">
        <v>283</v>
      </c>
      <c r="C53" s="66" t="s">
        <v>120</v>
      </c>
      <c r="D53" s="66" t="s">
        <v>130</v>
      </c>
      <c r="E53" s="65" t="s">
        <v>148</v>
      </c>
      <c r="F53" s="100">
        <v>800</v>
      </c>
      <c r="G53" s="27">
        <v>21.1</v>
      </c>
    </row>
    <row r="54" spans="1:7" ht="31.5" x14ac:dyDescent="0.25">
      <c r="A54" s="63" t="s">
        <v>152</v>
      </c>
      <c r="B54" s="66" t="s">
        <v>283</v>
      </c>
      <c r="C54" s="66" t="s">
        <v>120</v>
      </c>
      <c r="D54" s="66" t="s">
        <v>130</v>
      </c>
      <c r="E54" s="65" t="s">
        <v>144</v>
      </c>
      <c r="F54" s="100"/>
      <c r="G54" s="27">
        <f>G55</f>
        <v>9627.5</v>
      </c>
    </row>
    <row r="55" spans="1:7" ht="47.25" x14ac:dyDescent="0.25">
      <c r="A55" s="63" t="s">
        <v>154</v>
      </c>
      <c r="B55" s="66" t="s">
        <v>283</v>
      </c>
      <c r="C55" s="66" t="s">
        <v>120</v>
      </c>
      <c r="D55" s="66" t="s">
        <v>130</v>
      </c>
      <c r="E55" s="65" t="s">
        <v>153</v>
      </c>
      <c r="F55" s="100"/>
      <c r="G55" s="27">
        <f>G56+G57+G58</f>
        <v>9627.5</v>
      </c>
    </row>
    <row r="56" spans="1:7" ht="141.75" x14ac:dyDescent="0.25">
      <c r="A56" s="61" t="s">
        <v>156</v>
      </c>
      <c r="B56" s="66" t="s">
        <v>283</v>
      </c>
      <c r="C56" s="66" t="s">
        <v>120</v>
      </c>
      <c r="D56" s="66" t="s">
        <v>130</v>
      </c>
      <c r="E56" s="65" t="s">
        <v>153</v>
      </c>
      <c r="F56" s="100">
        <v>100</v>
      </c>
      <c r="G56" s="27">
        <v>7591.8</v>
      </c>
    </row>
    <row r="57" spans="1:7" ht="63" x14ac:dyDescent="0.25">
      <c r="A57" s="61" t="s">
        <v>151</v>
      </c>
      <c r="B57" s="66" t="s">
        <v>283</v>
      </c>
      <c r="C57" s="66" t="s">
        <v>120</v>
      </c>
      <c r="D57" s="66" t="s">
        <v>130</v>
      </c>
      <c r="E57" s="65" t="s">
        <v>153</v>
      </c>
      <c r="F57" s="100">
        <v>200</v>
      </c>
      <c r="G57" s="27">
        <v>2028.1</v>
      </c>
    </row>
    <row r="58" spans="1:7" ht="14.25" customHeight="1" x14ac:dyDescent="0.25">
      <c r="A58" s="61" t="s">
        <v>138</v>
      </c>
      <c r="B58" s="66" t="s">
        <v>283</v>
      </c>
      <c r="C58" s="66" t="s">
        <v>120</v>
      </c>
      <c r="D58" s="66" t="s">
        <v>130</v>
      </c>
      <c r="E58" s="65" t="s">
        <v>153</v>
      </c>
      <c r="F58" s="100">
        <v>800</v>
      </c>
      <c r="G58" s="27">
        <v>7.6</v>
      </c>
    </row>
    <row r="59" spans="1:7" ht="31.5" x14ac:dyDescent="0.25">
      <c r="A59" s="63" t="s">
        <v>157</v>
      </c>
      <c r="B59" s="66" t="s">
        <v>283</v>
      </c>
      <c r="C59" s="66" t="s">
        <v>120</v>
      </c>
      <c r="D59" s="66" t="s">
        <v>130</v>
      </c>
      <c r="E59" s="65" t="s">
        <v>145</v>
      </c>
      <c r="F59" s="100"/>
      <c r="G59" s="27">
        <f>G60+G62</f>
        <v>116.3</v>
      </c>
    </row>
    <row r="60" spans="1:7" ht="47.25" x14ac:dyDescent="0.25">
      <c r="A60" s="63" t="s">
        <v>158</v>
      </c>
      <c r="B60" s="66" t="s">
        <v>283</v>
      </c>
      <c r="C60" s="66" t="s">
        <v>120</v>
      </c>
      <c r="D60" s="66" t="s">
        <v>130</v>
      </c>
      <c r="E60" s="65" t="s">
        <v>159</v>
      </c>
      <c r="F60" s="100"/>
      <c r="G60" s="27">
        <f>G61</f>
        <v>66.3</v>
      </c>
    </row>
    <row r="61" spans="1:7" ht="47.25" x14ac:dyDescent="0.25">
      <c r="A61" s="63" t="s">
        <v>140</v>
      </c>
      <c r="B61" s="66" t="s">
        <v>283</v>
      </c>
      <c r="C61" s="66" t="s">
        <v>120</v>
      </c>
      <c r="D61" s="66" t="s">
        <v>130</v>
      </c>
      <c r="E61" s="65" t="s">
        <v>159</v>
      </c>
      <c r="F61" s="100">
        <v>200</v>
      </c>
      <c r="G61" s="27">
        <v>66.3</v>
      </c>
    </row>
    <row r="62" spans="1:7" ht="47.25" x14ac:dyDescent="0.25">
      <c r="A62" s="61" t="s">
        <v>160</v>
      </c>
      <c r="B62" s="66" t="s">
        <v>283</v>
      </c>
      <c r="C62" s="66" t="s">
        <v>120</v>
      </c>
      <c r="D62" s="66" t="s">
        <v>130</v>
      </c>
      <c r="E62" s="65" t="s">
        <v>162</v>
      </c>
      <c r="F62" s="100"/>
      <c r="G62" s="27">
        <f>G63</f>
        <v>50</v>
      </c>
    </row>
    <row r="63" spans="1:7" ht="31.5" x14ac:dyDescent="0.25">
      <c r="A63" s="61" t="s">
        <v>137</v>
      </c>
      <c r="B63" s="66" t="s">
        <v>283</v>
      </c>
      <c r="C63" s="66" t="s">
        <v>120</v>
      </c>
      <c r="D63" s="66" t="s">
        <v>130</v>
      </c>
      <c r="E63" s="65" t="s">
        <v>162</v>
      </c>
      <c r="F63" s="100">
        <v>300</v>
      </c>
      <c r="G63" s="27">
        <v>50</v>
      </c>
    </row>
    <row r="64" spans="1:7" ht="78.75" x14ac:dyDescent="0.25">
      <c r="A64" s="61" t="s">
        <v>214</v>
      </c>
      <c r="B64" s="66" t="s">
        <v>283</v>
      </c>
      <c r="C64" s="66" t="s">
        <v>120</v>
      </c>
      <c r="D64" s="66" t="s">
        <v>130</v>
      </c>
      <c r="E64" s="65" t="s">
        <v>207</v>
      </c>
      <c r="F64" s="100"/>
      <c r="G64" s="27">
        <f>G65</f>
        <v>436.6</v>
      </c>
    </row>
    <row r="65" spans="1:8" ht="63" x14ac:dyDescent="0.25">
      <c r="A65" s="61" t="s">
        <v>216</v>
      </c>
      <c r="B65" s="66" t="s">
        <v>283</v>
      </c>
      <c r="C65" s="66" t="s">
        <v>120</v>
      </c>
      <c r="D65" s="66" t="s">
        <v>130</v>
      </c>
      <c r="E65" s="65" t="s">
        <v>210</v>
      </c>
      <c r="F65" s="100"/>
      <c r="G65" s="27">
        <f>G66</f>
        <v>436.6</v>
      </c>
    </row>
    <row r="66" spans="1:8" ht="48" customHeight="1" x14ac:dyDescent="0.25">
      <c r="A66" s="61" t="s">
        <v>217</v>
      </c>
      <c r="B66" s="66" t="s">
        <v>283</v>
      </c>
      <c r="C66" s="66" t="s">
        <v>120</v>
      </c>
      <c r="D66" s="66" t="s">
        <v>130</v>
      </c>
      <c r="E66" s="65" t="s">
        <v>218</v>
      </c>
      <c r="F66" s="100"/>
      <c r="G66" s="27">
        <f>G67+G68</f>
        <v>436.6</v>
      </c>
    </row>
    <row r="67" spans="1:8" ht="47.25" x14ac:dyDescent="0.25">
      <c r="A67" s="61" t="s">
        <v>140</v>
      </c>
      <c r="B67" s="66" t="s">
        <v>283</v>
      </c>
      <c r="C67" s="66" t="s">
        <v>120</v>
      </c>
      <c r="D67" s="66" t="s">
        <v>130</v>
      </c>
      <c r="E67" s="65" t="s">
        <v>218</v>
      </c>
      <c r="F67" s="100">
        <v>200</v>
      </c>
      <c r="G67" s="27">
        <v>90</v>
      </c>
    </row>
    <row r="68" spans="1:8" ht="63" x14ac:dyDescent="0.25">
      <c r="A68" s="61" t="s">
        <v>220</v>
      </c>
      <c r="B68" s="66" t="s">
        <v>283</v>
      </c>
      <c r="C68" s="66" t="s">
        <v>120</v>
      </c>
      <c r="D68" s="66" t="s">
        <v>130</v>
      </c>
      <c r="E68" s="65" t="s">
        <v>218</v>
      </c>
      <c r="F68" s="100">
        <v>600</v>
      </c>
      <c r="G68" s="27">
        <v>346.6</v>
      </c>
    </row>
    <row r="69" spans="1:8" ht="63" x14ac:dyDescent="0.25">
      <c r="A69" s="61" t="s">
        <v>324</v>
      </c>
      <c r="B69" s="66" t="s">
        <v>283</v>
      </c>
      <c r="C69" s="66" t="s">
        <v>120</v>
      </c>
      <c r="D69" s="66" t="s">
        <v>130</v>
      </c>
      <c r="E69" s="65" t="s">
        <v>323</v>
      </c>
      <c r="F69" s="100"/>
      <c r="G69" s="27">
        <f>G70</f>
        <v>7.8</v>
      </c>
    </row>
    <row r="70" spans="1:8" ht="78.75" x14ac:dyDescent="0.25">
      <c r="A70" s="61" t="s">
        <v>328</v>
      </c>
      <c r="B70" s="66" t="s">
        <v>283</v>
      </c>
      <c r="C70" s="66" t="s">
        <v>120</v>
      </c>
      <c r="D70" s="66" t="s">
        <v>130</v>
      </c>
      <c r="E70" s="65" t="s">
        <v>329</v>
      </c>
      <c r="F70" s="100"/>
      <c r="G70" s="27">
        <f>G71</f>
        <v>7.8</v>
      </c>
    </row>
    <row r="71" spans="1:8" ht="47.25" x14ac:dyDescent="0.25">
      <c r="A71" s="61" t="s">
        <v>140</v>
      </c>
      <c r="B71" s="66" t="s">
        <v>283</v>
      </c>
      <c r="C71" s="66" t="s">
        <v>120</v>
      </c>
      <c r="D71" s="66" t="s">
        <v>130</v>
      </c>
      <c r="E71" s="65" t="s">
        <v>329</v>
      </c>
      <c r="F71" s="100">
        <v>200</v>
      </c>
      <c r="G71" s="27">
        <v>7.8</v>
      </c>
    </row>
    <row r="72" spans="1:8" s="102" customFormat="1" x14ac:dyDescent="0.25">
      <c r="A72" s="94" t="s">
        <v>286</v>
      </c>
      <c r="B72" s="94">
        <v>992</v>
      </c>
      <c r="C72" s="95" t="s">
        <v>121</v>
      </c>
      <c r="D72" s="95"/>
      <c r="E72" s="95"/>
      <c r="F72" s="95"/>
      <c r="G72" s="96">
        <f>G73</f>
        <v>658.5</v>
      </c>
    </row>
    <row r="73" spans="1:8" ht="31.5" x14ac:dyDescent="0.25">
      <c r="A73" s="61" t="s">
        <v>287</v>
      </c>
      <c r="B73" s="61"/>
      <c r="C73" s="65" t="s">
        <v>121</v>
      </c>
      <c r="D73" s="65" t="s">
        <v>122</v>
      </c>
      <c r="E73" s="95"/>
      <c r="F73" s="95"/>
      <c r="G73" s="98">
        <f>G74</f>
        <v>658.5</v>
      </c>
    </row>
    <row r="74" spans="1:8" ht="31.5" x14ac:dyDescent="0.25">
      <c r="A74" s="61" t="s">
        <v>250</v>
      </c>
      <c r="B74" s="61">
        <v>992</v>
      </c>
      <c r="C74" s="65" t="s">
        <v>121</v>
      </c>
      <c r="D74" s="65" t="s">
        <v>122</v>
      </c>
      <c r="E74" s="65" t="s">
        <v>251</v>
      </c>
      <c r="F74" s="95"/>
      <c r="G74" s="98">
        <f>G75</f>
        <v>658.5</v>
      </c>
    </row>
    <row r="75" spans="1:8" ht="47.25" x14ac:dyDescent="0.25">
      <c r="A75" s="61" t="s">
        <v>257</v>
      </c>
      <c r="B75" s="61">
        <v>992</v>
      </c>
      <c r="C75" s="65" t="s">
        <v>121</v>
      </c>
      <c r="D75" s="65" t="s">
        <v>122</v>
      </c>
      <c r="E75" s="65" t="s">
        <v>255</v>
      </c>
      <c r="F75" s="95"/>
      <c r="G75" s="98">
        <f>G76+G78</f>
        <v>658.5</v>
      </c>
    </row>
    <row r="76" spans="1:8" ht="63" x14ac:dyDescent="0.25">
      <c r="A76" s="61" t="s">
        <v>249</v>
      </c>
      <c r="B76" s="61">
        <v>992</v>
      </c>
      <c r="C76" s="65" t="s">
        <v>121</v>
      </c>
      <c r="D76" s="65" t="s">
        <v>122</v>
      </c>
      <c r="E76" s="65" t="s">
        <v>256</v>
      </c>
      <c r="F76" s="95"/>
      <c r="G76" s="98">
        <f>G77</f>
        <v>431.3</v>
      </c>
    </row>
    <row r="77" spans="1:8" ht="141.75" x14ac:dyDescent="0.25">
      <c r="A77" s="61" t="s">
        <v>156</v>
      </c>
      <c r="B77" s="61">
        <v>992</v>
      </c>
      <c r="C77" s="65" t="s">
        <v>121</v>
      </c>
      <c r="D77" s="65" t="s">
        <v>122</v>
      </c>
      <c r="E77" s="65" t="s">
        <v>256</v>
      </c>
      <c r="F77" s="65" t="s">
        <v>155</v>
      </c>
      <c r="G77" s="98">
        <v>431.3</v>
      </c>
    </row>
    <row r="78" spans="1:8" ht="63" x14ac:dyDescent="0.25">
      <c r="A78" s="61" t="s">
        <v>249</v>
      </c>
      <c r="B78" s="61">
        <v>992</v>
      </c>
      <c r="C78" s="65" t="s">
        <v>121</v>
      </c>
      <c r="D78" s="65" t="s">
        <v>122</v>
      </c>
      <c r="E78" s="65" t="s">
        <v>330</v>
      </c>
      <c r="F78" s="100"/>
      <c r="G78" s="27">
        <f>G79</f>
        <v>227.2</v>
      </c>
      <c r="H78" s="65"/>
    </row>
    <row r="79" spans="1:8" ht="141.75" x14ac:dyDescent="0.25">
      <c r="A79" s="61" t="s">
        <v>156</v>
      </c>
      <c r="B79" s="61">
        <v>992</v>
      </c>
      <c r="C79" s="65" t="s">
        <v>121</v>
      </c>
      <c r="D79" s="65" t="s">
        <v>122</v>
      </c>
      <c r="E79" s="65" t="s">
        <v>330</v>
      </c>
      <c r="F79" s="100">
        <v>100</v>
      </c>
      <c r="G79" s="27">
        <v>227.2</v>
      </c>
      <c r="H79" s="65"/>
    </row>
    <row r="80" spans="1:8" s="97" customFormat="1" ht="47.25" x14ac:dyDescent="0.25">
      <c r="A80" s="94" t="s">
        <v>288</v>
      </c>
      <c r="B80" s="103" t="s">
        <v>283</v>
      </c>
      <c r="C80" s="103" t="s">
        <v>122</v>
      </c>
      <c r="D80" s="103"/>
      <c r="E80" s="95"/>
      <c r="F80" s="104"/>
      <c r="G80" s="105">
        <f>G81+G91</f>
        <v>1114.3</v>
      </c>
    </row>
    <row r="81" spans="1:8" ht="80.25" customHeight="1" x14ac:dyDescent="0.25">
      <c r="A81" s="61" t="s">
        <v>318</v>
      </c>
      <c r="B81" s="66" t="s">
        <v>283</v>
      </c>
      <c r="C81" s="66" t="s">
        <v>122</v>
      </c>
      <c r="D81" s="66" t="s">
        <v>289</v>
      </c>
      <c r="E81" s="65"/>
      <c r="F81" s="100"/>
      <c r="G81" s="27">
        <f>G82</f>
        <v>1000.8999999999999</v>
      </c>
      <c r="H81" s="74"/>
    </row>
    <row r="82" spans="1:8" s="88" customFormat="1" ht="78.75" x14ac:dyDescent="0.25">
      <c r="A82" s="61" t="s">
        <v>163</v>
      </c>
      <c r="B82" s="86" t="s">
        <v>283</v>
      </c>
      <c r="C82" s="86" t="s">
        <v>122</v>
      </c>
      <c r="D82" s="86" t="s">
        <v>289</v>
      </c>
      <c r="E82" s="65" t="s">
        <v>167</v>
      </c>
      <c r="F82" s="101"/>
      <c r="G82" s="87">
        <f>G83+G88</f>
        <v>1000.8999999999999</v>
      </c>
    </row>
    <row r="83" spans="1:8" ht="63" x14ac:dyDescent="0.25">
      <c r="A83" s="61" t="s">
        <v>166</v>
      </c>
      <c r="B83" s="66" t="s">
        <v>283</v>
      </c>
      <c r="C83" s="66" t="s">
        <v>122</v>
      </c>
      <c r="D83" s="66" t="s">
        <v>289</v>
      </c>
      <c r="E83" s="65" t="s">
        <v>168</v>
      </c>
      <c r="F83" s="100"/>
      <c r="G83" s="27">
        <f>G84+G86</f>
        <v>946.09999999999991</v>
      </c>
    </row>
    <row r="84" spans="1:8" ht="63" x14ac:dyDescent="0.25">
      <c r="A84" s="63" t="s">
        <v>173</v>
      </c>
      <c r="B84" s="66" t="s">
        <v>283</v>
      </c>
      <c r="C84" s="66" t="s">
        <v>122</v>
      </c>
      <c r="D84" s="66" t="s">
        <v>289</v>
      </c>
      <c r="E84" s="65" t="s">
        <v>169</v>
      </c>
      <c r="F84" s="100"/>
      <c r="G84" s="27">
        <f>G85</f>
        <v>80.3</v>
      </c>
    </row>
    <row r="85" spans="1:8" ht="47.25" x14ac:dyDescent="0.25">
      <c r="A85" s="61" t="s">
        <v>140</v>
      </c>
      <c r="B85" s="66" t="s">
        <v>283</v>
      </c>
      <c r="C85" s="66" t="s">
        <v>122</v>
      </c>
      <c r="D85" s="66" t="s">
        <v>289</v>
      </c>
      <c r="E85" s="65" t="s">
        <v>169</v>
      </c>
      <c r="F85" s="100">
        <v>200</v>
      </c>
      <c r="G85" s="27">
        <v>80.3</v>
      </c>
    </row>
    <row r="86" spans="1:8" ht="267.75" x14ac:dyDescent="0.25">
      <c r="A86" s="73" t="s">
        <v>174</v>
      </c>
      <c r="B86" s="66" t="s">
        <v>283</v>
      </c>
      <c r="C86" s="66" t="s">
        <v>122</v>
      </c>
      <c r="D86" s="66" t="s">
        <v>289</v>
      </c>
      <c r="E86" s="65" t="s">
        <v>170</v>
      </c>
      <c r="F86" s="100"/>
      <c r="G86" s="27">
        <f>G87</f>
        <v>865.8</v>
      </c>
    </row>
    <row r="87" spans="1:8" x14ac:dyDescent="0.25">
      <c r="A87" s="61" t="s">
        <v>165</v>
      </c>
      <c r="B87" s="66" t="s">
        <v>283</v>
      </c>
      <c r="C87" s="66" t="s">
        <v>122</v>
      </c>
      <c r="D87" s="66" t="s">
        <v>289</v>
      </c>
      <c r="E87" s="65" t="s">
        <v>170</v>
      </c>
      <c r="F87" s="100">
        <v>500</v>
      </c>
      <c r="G87" s="27">
        <v>865.8</v>
      </c>
    </row>
    <row r="88" spans="1:8" ht="31.5" x14ac:dyDescent="0.25">
      <c r="A88" s="61" t="s">
        <v>176</v>
      </c>
      <c r="B88" s="66" t="s">
        <v>283</v>
      </c>
      <c r="C88" s="66" t="s">
        <v>122</v>
      </c>
      <c r="D88" s="66" t="s">
        <v>289</v>
      </c>
      <c r="E88" s="65" t="s">
        <v>171</v>
      </c>
      <c r="F88" s="100"/>
      <c r="G88" s="27">
        <f>G89</f>
        <v>54.8</v>
      </c>
    </row>
    <row r="89" spans="1:8" ht="47.25" x14ac:dyDescent="0.25">
      <c r="A89" s="61" t="s">
        <v>177</v>
      </c>
      <c r="B89" s="66" t="s">
        <v>283</v>
      </c>
      <c r="C89" s="66" t="s">
        <v>122</v>
      </c>
      <c r="D89" s="66" t="s">
        <v>289</v>
      </c>
      <c r="E89" s="65" t="s">
        <v>178</v>
      </c>
      <c r="F89" s="100"/>
      <c r="G89" s="27">
        <f>G90</f>
        <v>54.8</v>
      </c>
    </row>
    <row r="90" spans="1:8" ht="47.25" x14ac:dyDescent="0.25">
      <c r="A90" s="61" t="s">
        <v>140</v>
      </c>
      <c r="B90" s="66" t="s">
        <v>283</v>
      </c>
      <c r="C90" s="66" t="s">
        <v>122</v>
      </c>
      <c r="D90" s="66" t="s">
        <v>289</v>
      </c>
      <c r="E90" s="65" t="s">
        <v>178</v>
      </c>
      <c r="F90" s="100">
        <v>200</v>
      </c>
      <c r="G90" s="27">
        <v>54.8</v>
      </c>
    </row>
    <row r="91" spans="1:8" ht="63" x14ac:dyDescent="0.25">
      <c r="A91" s="61" t="s">
        <v>110</v>
      </c>
      <c r="B91" s="66" t="s">
        <v>283</v>
      </c>
      <c r="C91" s="66" t="s">
        <v>122</v>
      </c>
      <c r="D91" s="66" t="s">
        <v>132</v>
      </c>
      <c r="E91" s="65"/>
      <c r="F91" s="100"/>
      <c r="G91" s="27">
        <f>G92</f>
        <v>113.4</v>
      </c>
    </row>
    <row r="92" spans="1:8" s="88" customFormat="1" ht="78.75" x14ac:dyDescent="0.25">
      <c r="A92" s="61" t="s">
        <v>163</v>
      </c>
      <c r="B92" s="86" t="s">
        <v>283</v>
      </c>
      <c r="C92" s="86" t="s">
        <v>122</v>
      </c>
      <c r="D92" s="86" t="s">
        <v>132</v>
      </c>
      <c r="E92" s="65" t="s">
        <v>167</v>
      </c>
      <c r="F92" s="101"/>
      <c r="G92" s="87">
        <f>G93</f>
        <v>113.4</v>
      </c>
    </row>
    <row r="93" spans="1:8" ht="31.5" x14ac:dyDescent="0.25">
      <c r="A93" s="61" t="s">
        <v>275</v>
      </c>
      <c r="B93" s="86" t="s">
        <v>283</v>
      </c>
      <c r="C93" s="86" t="s">
        <v>122</v>
      </c>
      <c r="D93" s="86" t="s">
        <v>132</v>
      </c>
      <c r="E93" s="65" t="s">
        <v>171</v>
      </c>
      <c r="F93" s="100"/>
      <c r="G93" s="27">
        <f>G94</f>
        <v>113.4</v>
      </c>
    </row>
    <row r="94" spans="1:8" ht="48.75" customHeight="1" x14ac:dyDescent="0.25">
      <c r="A94" s="61" t="s">
        <v>179</v>
      </c>
      <c r="B94" s="86" t="s">
        <v>283</v>
      </c>
      <c r="C94" s="86" t="s">
        <v>122</v>
      </c>
      <c r="D94" s="86" t="s">
        <v>132</v>
      </c>
      <c r="E94" s="65" t="s">
        <v>172</v>
      </c>
      <c r="F94" s="100"/>
      <c r="G94" s="27">
        <f>G95</f>
        <v>113.4</v>
      </c>
    </row>
    <row r="95" spans="1:8" ht="47.25" x14ac:dyDescent="0.25">
      <c r="A95" s="61" t="s">
        <v>140</v>
      </c>
      <c r="B95" s="86" t="s">
        <v>283</v>
      </c>
      <c r="C95" s="86" t="s">
        <v>122</v>
      </c>
      <c r="D95" s="86" t="s">
        <v>132</v>
      </c>
      <c r="E95" s="65" t="s">
        <v>172</v>
      </c>
      <c r="F95" s="100">
        <v>200</v>
      </c>
      <c r="G95" s="27">
        <v>113.4</v>
      </c>
    </row>
    <row r="96" spans="1:8" s="97" customFormat="1" x14ac:dyDescent="0.25">
      <c r="A96" s="94" t="s">
        <v>290</v>
      </c>
      <c r="B96" s="103" t="s">
        <v>283</v>
      </c>
      <c r="C96" s="103" t="s">
        <v>123</v>
      </c>
      <c r="D96" s="103"/>
      <c r="E96" s="95"/>
      <c r="F96" s="104"/>
      <c r="G96" s="118">
        <f>G97+G110</f>
        <v>24839.600000000002</v>
      </c>
    </row>
    <row r="97" spans="1:8" ht="31.5" x14ac:dyDescent="0.25">
      <c r="A97" s="61" t="s">
        <v>111</v>
      </c>
      <c r="B97" s="66" t="s">
        <v>283</v>
      </c>
      <c r="C97" s="66" t="s">
        <v>123</v>
      </c>
      <c r="D97" s="66" t="s">
        <v>131</v>
      </c>
      <c r="E97" s="65"/>
      <c r="F97" s="100"/>
      <c r="G97" s="27">
        <f>G98+G102</f>
        <v>24830.9</v>
      </c>
    </row>
    <row r="98" spans="1:8" ht="78.75" x14ac:dyDescent="0.25">
      <c r="A98" s="61" t="s">
        <v>163</v>
      </c>
      <c r="B98" s="66" t="s">
        <v>283</v>
      </c>
      <c r="C98" s="66" t="s">
        <v>123</v>
      </c>
      <c r="D98" s="66" t="s">
        <v>131</v>
      </c>
      <c r="E98" s="65" t="s">
        <v>167</v>
      </c>
      <c r="F98" s="100"/>
      <c r="G98" s="27">
        <f>G99</f>
        <v>340</v>
      </c>
    </row>
    <row r="99" spans="1:8" ht="31.5" x14ac:dyDescent="0.25">
      <c r="A99" s="61" t="s">
        <v>275</v>
      </c>
      <c r="B99" s="66" t="s">
        <v>283</v>
      </c>
      <c r="C99" s="66" t="s">
        <v>123</v>
      </c>
      <c r="D99" s="66" t="s">
        <v>131</v>
      </c>
      <c r="E99" s="65" t="s">
        <v>171</v>
      </c>
      <c r="F99" s="100"/>
      <c r="G99" s="27">
        <f>G100</f>
        <v>340</v>
      </c>
    </row>
    <row r="100" spans="1:8" ht="31.5" x14ac:dyDescent="0.25">
      <c r="A100" s="61" t="s">
        <v>164</v>
      </c>
      <c r="B100" s="66" t="s">
        <v>283</v>
      </c>
      <c r="C100" s="66" t="s">
        <v>123</v>
      </c>
      <c r="D100" s="66" t="s">
        <v>131</v>
      </c>
      <c r="E100" s="65" t="s">
        <v>180</v>
      </c>
      <c r="F100" s="100"/>
      <c r="G100" s="27">
        <f>G101</f>
        <v>340</v>
      </c>
    </row>
    <row r="101" spans="1:8" ht="47.25" x14ac:dyDescent="0.25">
      <c r="A101" s="61" t="s">
        <v>140</v>
      </c>
      <c r="B101" s="66" t="s">
        <v>283</v>
      </c>
      <c r="C101" s="66" t="s">
        <v>123</v>
      </c>
      <c r="D101" s="66" t="s">
        <v>131</v>
      </c>
      <c r="E101" s="65" t="s">
        <v>180</v>
      </c>
      <c r="F101" s="100">
        <v>200</v>
      </c>
      <c r="G101" s="27">
        <v>340</v>
      </c>
    </row>
    <row r="102" spans="1:8" s="88" customFormat="1" ht="82.5" customHeight="1" x14ac:dyDescent="0.25">
      <c r="A102" s="68" t="s">
        <v>188</v>
      </c>
      <c r="B102" s="86" t="s">
        <v>283</v>
      </c>
      <c r="C102" s="86" t="s">
        <v>123</v>
      </c>
      <c r="D102" s="86" t="s">
        <v>131</v>
      </c>
      <c r="E102" s="77" t="s">
        <v>181</v>
      </c>
      <c r="F102" s="101"/>
      <c r="G102" s="87">
        <f>G103</f>
        <v>24490.9</v>
      </c>
    </row>
    <row r="103" spans="1:8" ht="47.25" x14ac:dyDescent="0.25">
      <c r="A103" s="68" t="s">
        <v>189</v>
      </c>
      <c r="B103" s="66" t="s">
        <v>283</v>
      </c>
      <c r="C103" s="66" t="s">
        <v>123</v>
      </c>
      <c r="D103" s="66" t="s">
        <v>131</v>
      </c>
      <c r="E103" s="77" t="s">
        <v>182</v>
      </c>
      <c r="F103" s="100"/>
      <c r="G103" s="27">
        <f>G104+G106+G108</f>
        <v>24490.9</v>
      </c>
    </row>
    <row r="104" spans="1:8" ht="63" x14ac:dyDescent="0.25">
      <c r="A104" s="68" t="s">
        <v>190</v>
      </c>
      <c r="B104" s="66" t="s">
        <v>283</v>
      </c>
      <c r="C104" s="66" t="s">
        <v>123</v>
      </c>
      <c r="D104" s="66" t="s">
        <v>131</v>
      </c>
      <c r="E104" s="77" t="s">
        <v>183</v>
      </c>
      <c r="F104" s="100"/>
      <c r="G104" s="27">
        <f>G105</f>
        <v>6657.4</v>
      </c>
    </row>
    <row r="105" spans="1:8" ht="47.25" x14ac:dyDescent="0.25">
      <c r="A105" s="61" t="s">
        <v>140</v>
      </c>
      <c r="B105" s="66" t="s">
        <v>283</v>
      </c>
      <c r="C105" s="66" t="s">
        <v>123</v>
      </c>
      <c r="D105" s="66" t="s">
        <v>131</v>
      </c>
      <c r="E105" s="77" t="s">
        <v>183</v>
      </c>
      <c r="F105" s="100">
        <v>200</v>
      </c>
      <c r="G105" s="27">
        <v>6657.4</v>
      </c>
    </row>
    <row r="106" spans="1:8" ht="47.25" x14ac:dyDescent="0.25">
      <c r="A106" s="68" t="s">
        <v>191</v>
      </c>
      <c r="B106" s="66" t="s">
        <v>283</v>
      </c>
      <c r="C106" s="66" t="s">
        <v>123</v>
      </c>
      <c r="D106" s="66" t="s">
        <v>131</v>
      </c>
      <c r="E106" s="77" t="s">
        <v>184</v>
      </c>
      <c r="F106" s="100"/>
      <c r="G106" s="27">
        <f>G107</f>
        <v>1489.6</v>
      </c>
    </row>
    <row r="107" spans="1:8" ht="47.25" x14ac:dyDescent="0.25">
      <c r="A107" s="61" t="s">
        <v>140</v>
      </c>
      <c r="B107" s="66" t="s">
        <v>283</v>
      </c>
      <c r="C107" s="66" t="s">
        <v>123</v>
      </c>
      <c r="D107" s="66" t="s">
        <v>131</v>
      </c>
      <c r="E107" s="77" t="s">
        <v>184</v>
      </c>
      <c r="F107" s="100">
        <v>200</v>
      </c>
      <c r="G107" s="27">
        <v>1489.6</v>
      </c>
    </row>
    <row r="108" spans="1:8" ht="51" customHeight="1" x14ac:dyDescent="0.25">
      <c r="A108" s="61" t="s">
        <v>185</v>
      </c>
      <c r="B108" s="66" t="s">
        <v>283</v>
      </c>
      <c r="C108" s="66" t="s">
        <v>123</v>
      </c>
      <c r="D108" s="66" t="s">
        <v>131</v>
      </c>
      <c r="E108" s="65" t="s">
        <v>186</v>
      </c>
      <c r="F108" s="100"/>
      <c r="G108" s="27">
        <f>G109</f>
        <v>16343.9</v>
      </c>
    </row>
    <row r="109" spans="1:8" ht="47.25" x14ac:dyDescent="0.25">
      <c r="A109" s="61" t="s">
        <v>140</v>
      </c>
      <c r="B109" s="66" t="s">
        <v>283</v>
      </c>
      <c r="C109" s="66" t="s">
        <v>123</v>
      </c>
      <c r="D109" s="66" t="s">
        <v>131</v>
      </c>
      <c r="E109" s="65" t="s">
        <v>186</v>
      </c>
      <c r="F109" s="100">
        <v>200</v>
      </c>
      <c r="G109" s="27">
        <v>16343.9</v>
      </c>
    </row>
    <row r="110" spans="1:8" ht="33.75" customHeight="1" x14ac:dyDescent="0.25">
      <c r="A110" s="61" t="s">
        <v>320</v>
      </c>
      <c r="B110" s="66" t="s">
        <v>283</v>
      </c>
      <c r="C110" s="66" t="s">
        <v>123</v>
      </c>
      <c r="D110" s="66" t="s">
        <v>291</v>
      </c>
      <c r="E110" s="65"/>
      <c r="F110" s="100"/>
      <c r="G110" s="27">
        <f>G111</f>
        <v>8.6999999999999993</v>
      </c>
      <c r="H110" s="106"/>
    </row>
    <row r="111" spans="1:8" ht="82.5" customHeight="1" x14ac:dyDescent="0.25">
      <c r="A111" s="68" t="s">
        <v>188</v>
      </c>
      <c r="B111" s="66" t="s">
        <v>283</v>
      </c>
      <c r="C111" s="66" t="s">
        <v>123</v>
      </c>
      <c r="D111" s="66" t="s">
        <v>291</v>
      </c>
      <c r="E111" s="77" t="s">
        <v>181</v>
      </c>
      <c r="F111" s="100"/>
      <c r="G111" s="27">
        <f>G112</f>
        <v>8.6999999999999993</v>
      </c>
    </row>
    <row r="112" spans="1:8" ht="63" x14ac:dyDescent="0.25">
      <c r="A112" s="61" t="s">
        <v>195</v>
      </c>
      <c r="B112" s="66" t="s">
        <v>283</v>
      </c>
      <c r="C112" s="66" t="s">
        <v>123</v>
      </c>
      <c r="D112" s="66" t="s">
        <v>291</v>
      </c>
      <c r="E112" s="77" t="s">
        <v>196</v>
      </c>
      <c r="F112" s="100"/>
      <c r="G112" s="27">
        <f>G113</f>
        <v>8.6999999999999993</v>
      </c>
    </row>
    <row r="113" spans="1:7" ht="47.25" x14ac:dyDescent="0.25">
      <c r="A113" s="61" t="s">
        <v>198</v>
      </c>
      <c r="B113" s="66" t="s">
        <v>283</v>
      </c>
      <c r="C113" s="66" t="s">
        <v>123</v>
      </c>
      <c r="D113" s="66" t="s">
        <v>291</v>
      </c>
      <c r="E113" s="65" t="s">
        <v>197</v>
      </c>
      <c r="F113" s="100"/>
      <c r="G113" s="27">
        <f>G114</f>
        <v>8.6999999999999993</v>
      </c>
    </row>
    <row r="114" spans="1:7" ht="47.25" x14ac:dyDescent="0.25">
      <c r="A114" s="61" t="s">
        <v>140</v>
      </c>
      <c r="B114" s="66" t="s">
        <v>283</v>
      </c>
      <c r="C114" s="66" t="s">
        <v>123</v>
      </c>
      <c r="D114" s="66" t="s">
        <v>291</v>
      </c>
      <c r="E114" s="65" t="s">
        <v>197</v>
      </c>
      <c r="F114" s="100">
        <v>200</v>
      </c>
      <c r="G114" s="27">
        <v>8.6999999999999993</v>
      </c>
    </row>
    <row r="115" spans="1:7" s="97" customFormat="1" ht="31.5" x14ac:dyDescent="0.25">
      <c r="A115" s="94" t="s">
        <v>292</v>
      </c>
      <c r="B115" s="103" t="s">
        <v>283</v>
      </c>
      <c r="C115" s="103" t="s">
        <v>124</v>
      </c>
      <c r="D115" s="103"/>
      <c r="E115" s="95"/>
      <c r="F115" s="104"/>
      <c r="G115" s="105">
        <f>G116</f>
        <v>2676.7</v>
      </c>
    </row>
    <row r="116" spans="1:7" x14ac:dyDescent="0.25">
      <c r="A116" s="61" t="s">
        <v>112</v>
      </c>
      <c r="B116" s="66" t="s">
        <v>283</v>
      </c>
      <c r="C116" s="66" t="s">
        <v>124</v>
      </c>
      <c r="D116" s="66" t="s">
        <v>122</v>
      </c>
      <c r="E116" s="65"/>
      <c r="F116" s="100"/>
      <c r="G116" s="27">
        <f>G117+G121+G135</f>
        <v>2676.7</v>
      </c>
    </row>
    <row r="117" spans="1:7" ht="110.25" x14ac:dyDescent="0.25">
      <c r="A117" s="63" t="s">
        <v>141</v>
      </c>
      <c r="B117" s="66" t="s">
        <v>283</v>
      </c>
      <c r="C117" s="66" t="s">
        <v>124</v>
      </c>
      <c r="D117" s="66" t="s">
        <v>122</v>
      </c>
      <c r="E117" s="65" t="s">
        <v>142</v>
      </c>
      <c r="F117" s="100"/>
      <c r="G117" s="27">
        <f>G118</f>
        <v>250</v>
      </c>
    </row>
    <row r="118" spans="1:7" ht="31.5" x14ac:dyDescent="0.25">
      <c r="A118" s="61" t="s">
        <v>157</v>
      </c>
      <c r="B118" s="66" t="s">
        <v>283</v>
      </c>
      <c r="C118" s="66" t="s">
        <v>124</v>
      </c>
      <c r="D118" s="66" t="s">
        <v>122</v>
      </c>
      <c r="E118" s="65" t="s">
        <v>145</v>
      </c>
      <c r="F118" s="100"/>
      <c r="G118" s="27">
        <f>G119</f>
        <v>250</v>
      </c>
    </row>
    <row r="119" spans="1:7" ht="47.25" x14ac:dyDescent="0.25">
      <c r="A119" s="61" t="s">
        <v>160</v>
      </c>
      <c r="B119" s="66" t="s">
        <v>283</v>
      </c>
      <c r="C119" s="66" t="s">
        <v>124</v>
      </c>
      <c r="D119" s="66" t="s">
        <v>122</v>
      </c>
      <c r="E119" s="65" t="s">
        <v>162</v>
      </c>
      <c r="F119" s="100"/>
      <c r="G119" s="27">
        <f>G120</f>
        <v>250</v>
      </c>
    </row>
    <row r="120" spans="1:7" ht="47.25" x14ac:dyDescent="0.25">
      <c r="A120" s="61" t="s">
        <v>140</v>
      </c>
      <c r="B120" s="66" t="s">
        <v>283</v>
      </c>
      <c r="C120" s="66" t="s">
        <v>124</v>
      </c>
      <c r="D120" s="66" t="s">
        <v>122</v>
      </c>
      <c r="E120" s="65" t="s">
        <v>162</v>
      </c>
      <c r="F120" s="100">
        <v>200</v>
      </c>
      <c r="G120" s="27">
        <v>250</v>
      </c>
    </row>
    <row r="121" spans="1:7" ht="81.75" customHeight="1" x14ac:dyDescent="0.25">
      <c r="A121" s="68" t="s">
        <v>188</v>
      </c>
      <c r="B121" s="66" t="s">
        <v>283</v>
      </c>
      <c r="C121" s="66" t="s">
        <v>124</v>
      </c>
      <c r="D121" s="66" t="s">
        <v>122</v>
      </c>
      <c r="E121" s="77" t="s">
        <v>181</v>
      </c>
      <c r="F121" s="100"/>
      <c r="G121" s="27">
        <f>G122+G125</f>
        <v>2256</v>
      </c>
    </row>
    <row r="122" spans="1:7" ht="47.25" x14ac:dyDescent="0.25">
      <c r="A122" s="78" t="s">
        <v>192</v>
      </c>
      <c r="B122" s="66" t="s">
        <v>283</v>
      </c>
      <c r="C122" s="66" t="s">
        <v>124</v>
      </c>
      <c r="D122" s="66" t="s">
        <v>122</v>
      </c>
      <c r="E122" s="65" t="s">
        <v>187</v>
      </c>
      <c r="F122" s="100"/>
      <c r="G122" s="27">
        <f>G123</f>
        <v>125.3</v>
      </c>
    </row>
    <row r="123" spans="1:7" ht="47.25" x14ac:dyDescent="0.25">
      <c r="A123" s="61" t="s">
        <v>193</v>
      </c>
      <c r="B123" s="66" t="s">
        <v>283</v>
      </c>
      <c r="C123" s="66" t="s">
        <v>124</v>
      </c>
      <c r="D123" s="66" t="s">
        <v>122</v>
      </c>
      <c r="E123" s="65" t="s">
        <v>194</v>
      </c>
      <c r="F123" s="100"/>
      <c r="G123" s="27">
        <f>G124</f>
        <v>125.3</v>
      </c>
    </row>
    <row r="124" spans="1:7" ht="47.25" x14ac:dyDescent="0.25">
      <c r="A124" s="61" t="s">
        <v>140</v>
      </c>
      <c r="B124" s="66" t="s">
        <v>283</v>
      </c>
      <c r="C124" s="66" t="s">
        <v>124</v>
      </c>
      <c r="D124" s="66" t="s">
        <v>122</v>
      </c>
      <c r="E124" s="65" t="s">
        <v>194</v>
      </c>
      <c r="F124" s="100">
        <v>200</v>
      </c>
      <c r="G124" s="27">
        <v>125.3</v>
      </c>
    </row>
    <row r="125" spans="1:7" ht="31.5" x14ac:dyDescent="0.25">
      <c r="A125" s="61" t="s">
        <v>200</v>
      </c>
      <c r="B125" s="66" t="s">
        <v>283</v>
      </c>
      <c r="C125" s="66" t="s">
        <v>124</v>
      </c>
      <c r="D125" s="66" t="s">
        <v>122</v>
      </c>
      <c r="E125" s="65" t="s">
        <v>199</v>
      </c>
      <c r="F125" s="100"/>
      <c r="G125" s="27">
        <f>G126+G128+G130+G132</f>
        <v>2130.6999999999998</v>
      </c>
    </row>
    <row r="126" spans="1:7" ht="31.5" x14ac:dyDescent="0.25">
      <c r="A126" s="61" t="s">
        <v>204</v>
      </c>
      <c r="B126" s="66" t="s">
        <v>283</v>
      </c>
      <c r="C126" s="66" t="s">
        <v>124</v>
      </c>
      <c r="D126" s="66" t="s">
        <v>122</v>
      </c>
      <c r="E126" s="65" t="s">
        <v>201</v>
      </c>
      <c r="F126" s="100"/>
      <c r="G126" s="27">
        <f>G127</f>
        <v>894.7</v>
      </c>
    </row>
    <row r="127" spans="1:7" ht="47.25" x14ac:dyDescent="0.25">
      <c r="A127" s="61" t="s">
        <v>140</v>
      </c>
      <c r="B127" s="66" t="s">
        <v>283</v>
      </c>
      <c r="C127" s="66" t="s">
        <v>124</v>
      </c>
      <c r="D127" s="66" t="s">
        <v>122</v>
      </c>
      <c r="E127" s="65" t="s">
        <v>201</v>
      </c>
      <c r="F127" s="100">
        <v>200</v>
      </c>
      <c r="G127" s="27">
        <v>894.7</v>
      </c>
    </row>
    <row r="128" spans="1:7" ht="63" x14ac:dyDescent="0.25">
      <c r="A128" s="61" t="s">
        <v>205</v>
      </c>
      <c r="B128" s="66" t="s">
        <v>283</v>
      </c>
      <c r="C128" s="66" t="s">
        <v>124</v>
      </c>
      <c r="D128" s="66" t="s">
        <v>122</v>
      </c>
      <c r="E128" s="65" t="s">
        <v>202</v>
      </c>
      <c r="F128" s="100"/>
      <c r="G128" s="27">
        <f>G129</f>
        <v>96.1</v>
      </c>
    </row>
    <row r="129" spans="1:7" ht="47.25" x14ac:dyDescent="0.25">
      <c r="A129" s="61" t="s">
        <v>140</v>
      </c>
      <c r="B129" s="66" t="s">
        <v>283</v>
      </c>
      <c r="C129" s="66" t="s">
        <v>124</v>
      </c>
      <c r="D129" s="66" t="s">
        <v>122</v>
      </c>
      <c r="E129" s="65" t="s">
        <v>202</v>
      </c>
      <c r="F129" s="100">
        <v>200</v>
      </c>
      <c r="G129" s="27">
        <v>96.1</v>
      </c>
    </row>
    <row r="130" spans="1:7" ht="47.25" x14ac:dyDescent="0.25">
      <c r="A130" s="61" t="s">
        <v>206</v>
      </c>
      <c r="B130" s="66" t="s">
        <v>283</v>
      </c>
      <c r="C130" s="66" t="s">
        <v>124</v>
      </c>
      <c r="D130" s="66" t="s">
        <v>122</v>
      </c>
      <c r="E130" s="65" t="s">
        <v>203</v>
      </c>
      <c r="F130" s="100"/>
      <c r="G130" s="27">
        <f>G131</f>
        <v>229.1</v>
      </c>
    </row>
    <row r="131" spans="1:7" ht="47.25" x14ac:dyDescent="0.25">
      <c r="A131" s="61" t="s">
        <v>140</v>
      </c>
      <c r="B131" s="66" t="s">
        <v>283</v>
      </c>
      <c r="C131" s="66" t="s">
        <v>124</v>
      </c>
      <c r="D131" s="66" t="s">
        <v>122</v>
      </c>
      <c r="E131" s="65" t="s">
        <v>203</v>
      </c>
      <c r="F131" s="100">
        <v>200</v>
      </c>
      <c r="G131" s="27">
        <v>229.1</v>
      </c>
    </row>
    <row r="132" spans="1:7" ht="157.5" x14ac:dyDescent="0.25">
      <c r="A132" s="61" t="s">
        <v>272</v>
      </c>
      <c r="B132" s="66" t="s">
        <v>283</v>
      </c>
      <c r="C132" s="66" t="s">
        <v>124</v>
      </c>
      <c r="D132" s="66" t="s">
        <v>122</v>
      </c>
      <c r="E132" s="65" t="s">
        <v>271</v>
      </c>
      <c r="F132" s="100"/>
      <c r="G132" s="27">
        <f>G133+G134</f>
        <v>910.8</v>
      </c>
    </row>
    <row r="133" spans="1:7" ht="141.75" x14ac:dyDescent="0.25">
      <c r="A133" s="61" t="s">
        <v>156</v>
      </c>
      <c r="B133" s="66" t="s">
        <v>283</v>
      </c>
      <c r="C133" s="66" t="s">
        <v>124</v>
      </c>
      <c r="D133" s="66" t="s">
        <v>122</v>
      </c>
      <c r="E133" s="65" t="s">
        <v>271</v>
      </c>
      <c r="F133" s="100">
        <v>100</v>
      </c>
      <c r="G133" s="27">
        <v>168.7</v>
      </c>
    </row>
    <row r="134" spans="1:7" ht="47.25" x14ac:dyDescent="0.25">
      <c r="A134" s="61" t="s">
        <v>140</v>
      </c>
      <c r="B134" s="66" t="s">
        <v>283</v>
      </c>
      <c r="C134" s="66" t="s">
        <v>124</v>
      </c>
      <c r="D134" s="66" t="s">
        <v>122</v>
      </c>
      <c r="E134" s="65" t="s">
        <v>271</v>
      </c>
      <c r="F134" s="100">
        <v>200</v>
      </c>
      <c r="G134" s="27">
        <v>742.1</v>
      </c>
    </row>
    <row r="135" spans="1:7" s="88" customFormat="1" ht="78.75" x14ac:dyDescent="0.25">
      <c r="A135" s="61" t="s">
        <v>228</v>
      </c>
      <c r="B135" s="86" t="s">
        <v>283</v>
      </c>
      <c r="C135" s="86" t="s">
        <v>124</v>
      </c>
      <c r="D135" s="86" t="s">
        <v>122</v>
      </c>
      <c r="E135" s="65" t="s">
        <v>225</v>
      </c>
      <c r="F135" s="101"/>
      <c r="G135" s="87">
        <f>G136</f>
        <v>170.7</v>
      </c>
    </row>
    <row r="136" spans="1:7" ht="31.5" x14ac:dyDescent="0.25">
      <c r="A136" s="61" t="s">
        <v>232</v>
      </c>
      <c r="B136" s="66" t="s">
        <v>283</v>
      </c>
      <c r="C136" s="66" t="s">
        <v>124</v>
      </c>
      <c r="D136" s="66" t="s">
        <v>122</v>
      </c>
      <c r="E136" s="65" t="s">
        <v>227</v>
      </c>
      <c r="F136" s="100"/>
      <c r="G136" s="27">
        <f>G137</f>
        <v>170.7</v>
      </c>
    </row>
    <row r="137" spans="1:7" ht="47.25" x14ac:dyDescent="0.25">
      <c r="A137" s="61" t="s">
        <v>276</v>
      </c>
      <c r="B137" s="66" t="s">
        <v>283</v>
      </c>
      <c r="C137" s="66" t="s">
        <v>124</v>
      </c>
      <c r="D137" s="66" t="s">
        <v>122</v>
      </c>
      <c r="E137" s="65" t="s">
        <v>233</v>
      </c>
      <c r="F137" s="100"/>
      <c r="G137" s="27">
        <f>G138</f>
        <v>170.7</v>
      </c>
    </row>
    <row r="138" spans="1:7" ht="47.25" x14ac:dyDescent="0.25">
      <c r="A138" s="61" t="s">
        <v>140</v>
      </c>
      <c r="B138" s="66" t="s">
        <v>283</v>
      </c>
      <c r="C138" s="66" t="s">
        <v>124</v>
      </c>
      <c r="D138" s="66" t="s">
        <v>122</v>
      </c>
      <c r="E138" s="65" t="s">
        <v>233</v>
      </c>
      <c r="F138" s="100">
        <v>200</v>
      </c>
      <c r="G138" s="27">
        <v>170.7</v>
      </c>
    </row>
    <row r="139" spans="1:7" s="97" customFormat="1" x14ac:dyDescent="0.25">
      <c r="A139" s="94" t="s">
        <v>293</v>
      </c>
      <c r="B139" s="103" t="s">
        <v>283</v>
      </c>
      <c r="C139" s="103" t="s">
        <v>125</v>
      </c>
      <c r="D139" s="103"/>
      <c r="E139" s="95"/>
      <c r="F139" s="104"/>
      <c r="G139" s="105">
        <f>G140</f>
        <v>140</v>
      </c>
    </row>
    <row r="140" spans="1:7" x14ac:dyDescent="0.25">
      <c r="A140" s="61" t="s">
        <v>113</v>
      </c>
      <c r="B140" s="66" t="s">
        <v>283</v>
      </c>
      <c r="C140" s="66" t="s">
        <v>125</v>
      </c>
      <c r="D140" s="66" t="s">
        <v>125</v>
      </c>
      <c r="E140" s="65"/>
      <c r="F140" s="100"/>
      <c r="G140" s="27">
        <f>G141</f>
        <v>140</v>
      </c>
    </row>
    <row r="141" spans="1:7" s="88" customFormat="1" ht="78.75" x14ac:dyDescent="0.25">
      <c r="A141" s="61" t="s">
        <v>214</v>
      </c>
      <c r="B141" s="66" t="s">
        <v>283</v>
      </c>
      <c r="C141" s="66" t="s">
        <v>125</v>
      </c>
      <c r="D141" s="66" t="s">
        <v>125</v>
      </c>
      <c r="E141" s="65" t="s">
        <v>207</v>
      </c>
      <c r="F141" s="101"/>
      <c r="G141" s="87">
        <f>G143+G145</f>
        <v>140</v>
      </c>
    </row>
    <row r="142" spans="1:7" s="88" customFormat="1" ht="63" x14ac:dyDescent="0.25">
      <c r="A142" s="61" t="s">
        <v>216</v>
      </c>
      <c r="B142" s="66" t="s">
        <v>283</v>
      </c>
      <c r="C142" s="66" t="s">
        <v>125</v>
      </c>
      <c r="D142" s="66" t="s">
        <v>125</v>
      </c>
      <c r="E142" s="65" t="s">
        <v>210</v>
      </c>
      <c r="F142" s="101"/>
      <c r="G142" s="87">
        <f>G143</f>
        <v>15</v>
      </c>
    </row>
    <row r="143" spans="1:7" ht="47.25" x14ac:dyDescent="0.25">
      <c r="A143" s="61" t="s">
        <v>217</v>
      </c>
      <c r="B143" s="66" t="s">
        <v>283</v>
      </c>
      <c r="C143" s="66" t="s">
        <v>125</v>
      </c>
      <c r="D143" s="66" t="s">
        <v>125</v>
      </c>
      <c r="E143" s="65" t="s">
        <v>218</v>
      </c>
      <c r="F143" s="100"/>
      <c r="G143" s="27">
        <f>G144</f>
        <v>15</v>
      </c>
    </row>
    <row r="144" spans="1:7" ht="47.25" x14ac:dyDescent="0.25">
      <c r="A144" s="61" t="s">
        <v>140</v>
      </c>
      <c r="B144" s="66" t="s">
        <v>283</v>
      </c>
      <c r="C144" s="66" t="s">
        <v>125</v>
      </c>
      <c r="D144" s="66" t="s">
        <v>125</v>
      </c>
      <c r="E144" s="65" t="s">
        <v>218</v>
      </c>
      <c r="F144" s="100">
        <v>200</v>
      </c>
      <c r="G144" s="27">
        <v>15</v>
      </c>
    </row>
    <row r="145" spans="1:7" ht="47.25" x14ac:dyDescent="0.25">
      <c r="A145" s="61" t="s">
        <v>223</v>
      </c>
      <c r="B145" s="66" t="s">
        <v>283</v>
      </c>
      <c r="C145" s="66" t="s">
        <v>125</v>
      </c>
      <c r="D145" s="66" t="s">
        <v>125</v>
      </c>
      <c r="E145" s="65" t="s">
        <v>212</v>
      </c>
      <c r="F145" s="100"/>
      <c r="G145" s="27">
        <f>G146</f>
        <v>125</v>
      </c>
    </row>
    <row r="146" spans="1:7" ht="47.25" x14ac:dyDescent="0.25">
      <c r="A146" s="61" t="s">
        <v>224</v>
      </c>
      <c r="B146" s="66" t="s">
        <v>283</v>
      </c>
      <c r="C146" s="66" t="s">
        <v>125</v>
      </c>
      <c r="D146" s="66" t="s">
        <v>125</v>
      </c>
      <c r="E146" s="65" t="s">
        <v>213</v>
      </c>
      <c r="F146" s="100"/>
      <c r="G146" s="27">
        <f>G147</f>
        <v>125</v>
      </c>
    </row>
    <row r="147" spans="1:7" ht="47.25" x14ac:dyDescent="0.25">
      <c r="A147" s="61" t="s">
        <v>140</v>
      </c>
      <c r="B147" s="66" t="s">
        <v>283</v>
      </c>
      <c r="C147" s="66" t="s">
        <v>125</v>
      </c>
      <c r="D147" s="66" t="s">
        <v>125</v>
      </c>
      <c r="E147" s="65" t="s">
        <v>213</v>
      </c>
      <c r="F147" s="100">
        <v>200</v>
      </c>
      <c r="G147" s="27">
        <v>125</v>
      </c>
    </row>
    <row r="148" spans="1:7" s="97" customFormat="1" x14ac:dyDescent="0.25">
      <c r="A148" s="94" t="s">
        <v>294</v>
      </c>
      <c r="B148" s="103" t="s">
        <v>283</v>
      </c>
      <c r="C148" s="103" t="s">
        <v>126</v>
      </c>
      <c r="D148" s="103"/>
      <c r="E148" s="95"/>
      <c r="F148" s="104"/>
      <c r="G148" s="105">
        <f>G149</f>
        <v>9302.4</v>
      </c>
    </row>
    <row r="149" spans="1:7" x14ac:dyDescent="0.25">
      <c r="A149" s="61" t="s">
        <v>114</v>
      </c>
      <c r="B149" s="66" t="s">
        <v>283</v>
      </c>
      <c r="C149" s="66" t="s">
        <v>126</v>
      </c>
      <c r="D149" s="66" t="s">
        <v>120</v>
      </c>
      <c r="E149" s="65"/>
      <c r="F149" s="100"/>
      <c r="G149" s="27">
        <f>G150</f>
        <v>9302.4</v>
      </c>
    </row>
    <row r="150" spans="1:7" s="88" customFormat="1" ht="78.75" x14ac:dyDescent="0.25">
      <c r="A150" s="61" t="s">
        <v>214</v>
      </c>
      <c r="B150" s="66" t="s">
        <v>283</v>
      </c>
      <c r="C150" s="66" t="s">
        <v>126</v>
      </c>
      <c r="D150" s="66" t="s">
        <v>120</v>
      </c>
      <c r="E150" s="65" t="s">
        <v>207</v>
      </c>
      <c r="F150" s="101"/>
      <c r="G150" s="87">
        <f>G151+G156+G160</f>
        <v>9302.4</v>
      </c>
    </row>
    <row r="151" spans="1:7" ht="47.25" x14ac:dyDescent="0.25">
      <c r="A151" s="61" t="s">
        <v>215</v>
      </c>
      <c r="B151" s="66" t="s">
        <v>283</v>
      </c>
      <c r="C151" s="66" t="s">
        <v>126</v>
      </c>
      <c r="D151" s="66" t="s">
        <v>120</v>
      </c>
      <c r="E151" s="65" t="s">
        <v>208</v>
      </c>
      <c r="F151" s="100"/>
      <c r="G151" s="27">
        <f>G152</f>
        <v>7207.3</v>
      </c>
    </row>
    <row r="152" spans="1:7" ht="47.25" x14ac:dyDescent="0.25">
      <c r="A152" s="61" t="s">
        <v>154</v>
      </c>
      <c r="B152" s="66" t="s">
        <v>283</v>
      </c>
      <c r="C152" s="66" t="s">
        <v>126</v>
      </c>
      <c r="D152" s="66" t="s">
        <v>120</v>
      </c>
      <c r="E152" s="65" t="s">
        <v>209</v>
      </c>
      <c r="F152" s="100"/>
      <c r="G152" s="27">
        <f>G153+G154+G155</f>
        <v>7207.3</v>
      </c>
    </row>
    <row r="153" spans="1:7" ht="141.75" x14ac:dyDescent="0.25">
      <c r="A153" s="61" t="s">
        <v>156</v>
      </c>
      <c r="B153" s="66" t="s">
        <v>283</v>
      </c>
      <c r="C153" s="66" t="s">
        <v>126</v>
      </c>
      <c r="D153" s="66" t="s">
        <v>120</v>
      </c>
      <c r="E153" s="65" t="s">
        <v>209</v>
      </c>
      <c r="F153" s="100">
        <v>100</v>
      </c>
      <c r="G153" s="27">
        <v>4770.7</v>
      </c>
    </row>
    <row r="154" spans="1:7" ht="47.25" x14ac:dyDescent="0.25">
      <c r="A154" s="61" t="s">
        <v>140</v>
      </c>
      <c r="B154" s="66" t="s">
        <v>283</v>
      </c>
      <c r="C154" s="66" t="s">
        <v>126</v>
      </c>
      <c r="D154" s="66" t="s">
        <v>120</v>
      </c>
      <c r="E154" s="65" t="s">
        <v>209</v>
      </c>
      <c r="F154" s="100">
        <v>200</v>
      </c>
      <c r="G154" s="27">
        <v>2436.5</v>
      </c>
    </row>
    <row r="155" spans="1:7" ht="15.75" customHeight="1" x14ac:dyDescent="0.25">
      <c r="A155" s="61" t="s">
        <v>138</v>
      </c>
      <c r="B155" s="66" t="s">
        <v>283</v>
      </c>
      <c r="C155" s="66" t="s">
        <v>126</v>
      </c>
      <c r="D155" s="66" t="s">
        <v>120</v>
      </c>
      <c r="E155" s="65" t="s">
        <v>209</v>
      </c>
      <c r="F155" s="100">
        <v>800</v>
      </c>
      <c r="G155" s="27">
        <v>0.1</v>
      </c>
    </row>
    <row r="156" spans="1:7" ht="63" x14ac:dyDescent="0.25">
      <c r="A156" s="61" t="s">
        <v>221</v>
      </c>
      <c r="B156" s="66" t="s">
        <v>283</v>
      </c>
      <c r="C156" s="66" t="s">
        <v>126</v>
      </c>
      <c r="D156" s="66" t="s">
        <v>120</v>
      </c>
      <c r="E156" s="65" t="s">
        <v>211</v>
      </c>
      <c r="F156" s="100"/>
      <c r="G156" s="27">
        <f>G157</f>
        <v>1445.1</v>
      </c>
    </row>
    <row r="157" spans="1:7" ht="47.25" x14ac:dyDescent="0.25">
      <c r="A157" s="63" t="s">
        <v>154</v>
      </c>
      <c r="B157" s="66" t="s">
        <v>283</v>
      </c>
      <c r="C157" s="66" t="s">
        <v>126</v>
      </c>
      <c r="D157" s="66" t="s">
        <v>120</v>
      </c>
      <c r="E157" s="65" t="s">
        <v>222</v>
      </c>
      <c r="F157" s="100"/>
      <c r="G157" s="27">
        <f>G158+G159</f>
        <v>1445.1</v>
      </c>
    </row>
    <row r="158" spans="1:7" ht="141.75" x14ac:dyDescent="0.25">
      <c r="A158" s="61" t="s">
        <v>156</v>
      </c>
      <c r="B158" s="66" t="s">
        <v>283</v>
      </c>
      <c r="C158" s="66" t="s">
        <v>126</v>
      </c>
      <c r="D158" s="66" t="s">
        <v>120</v>
      </c>
      <c r="E158" s="65" t="s">
        <v>222</v>
      </c>
      <c r="F158" s="100">
        <v>100</v>
      </c>
      <c r="G158" s="27">
        <v>714</v>
      </c>
    </row>
    <row r="159" spans="1:7" ht="47.25" x14ac:dyDescent="0.25">
      <c r="A159" s="61" t="s">
        <v>140</v>
      </c>
      <c r="B159" s="66" t="s">
        <v>283</v>
      </c>
      <c r="C159" s="66" t="s">
        <v>126</v>
      </c>
      <c r="D159" s="66" t="s">
        <v>120</v>
      </c>
      <c r="E159" s="65" t="s">
        <v>222</v>
      </c>
      <c r="F159" s="100">
        <v>200</v>
      </c>
      <c r="G159" s="27">
        <v>731.1</v>
      </c>
    </row>
    <row r="160" spans="1:7" ht="47.25" x14ac:dyDescent="0.25">
      <c r="A160" s="61" t="s">
        <v>223</v>
      </c>
      <c r="B160" s="66" t="s">
        <v>283</v>
      </c>
      <c r="C160" s="66" t="s">
        <v>126</v>
      </c>
      <c r="D160" s="66" t="s">
        <v>120</v>
      </c>
      <c r="E160" s="65" t="s">
        <v>212</v>
      </c>
      <c r="F160" s="100"/>
      <c r="G160" s="27">
        <f>G161</f>
        <v>650</v>
      </c>
    </row>
    <row r="161" spans="1:7" ht="47.25" x14ac:dyDescent="0.25">
      <c r="A161" s="61" t="s">
        <v>224</v>
      </c>
      <c r="B161" s="66" t="s">
        <v>283</v>
      </c>
      <c r="C161" s="66" t="s">
        <v>126</v>
      </c>
      <c r="D161" s="66" t="s">
        <v>120</v>
      </c>
      <c r="E161" s="65" t="s">
        <v>213</v>
      </c>
      <c r="F161" s="100"/>
      <c r="G161" s="27">
        <f>G162</f>
        <v>650</v>
      </c>
    </row>
    <row r="162" spans="1:7" ht="47.25" x14ac:dyDescent="0.25">
      <c r="A162" s="61" t="s">
        <v>140</v>
      </c>
      <c r="B162" s="66" t="s">
        <v>283</v>
      </c>
      <c r="C162" s="66" t="s">
        <v>126</v>
      </c>
      <c r="D162" s="66" t="s">
        <v>120</v>
      </c>
      <c r="E162" s="65" t="s">
        <v>213</v>
      </c>
      <c r="F162" s="100">
        <v>200</v>
      </c>
      <c r="G162" s="27">
        <v>650</v>
      </c>
    </row>
    <row r="163" spans="1:7" s="97" customFormat="1" ht="18" customHeight="1" x14ac:dyDescent="0.25">
      <c r="A163" s="94" t="s">
        <v>295</v>
      </c>
      <c r="B163" s="103" t="s">
        <v>283</v>
      </c>
      <c r="C163" s="103" t="s">
        <v>127</v>
      </c>
      <c r="D163" s="103"/>
      <c r="E163" s="95"/>
      <c r="F163" s="104"/>
      <c r="G163" s="105">
        <f>G164</f>
        <v>300</v>
      </c>
    </row>
    <row r="164" spans="1:7" x14ac:dyDescent="0.25">
      <c r="A164" s="61" t="s">
        <v>115</v>
      </c>
      <c r="B164" s="66" t="s">
        <v>283</v>
      </c>
      <c r="C164" s="66" t="s">
        <v>127</v>
      </c>
      <c r="D164" s="66" t="s">
        <v>120</v>
      </c>
      <c r="E164" s="65"/>
      <c r="F164" s="100"/>
      <c r="G164" s="27">
        <f>G165</f>
        <v>300</v>
      </c>
    </row>
    <row r="165" spans="1:7" ht="78.75" x14ac:dyDescent="0.25">
      <c r="A165" s="61" t="s">
        <v>214</v>
      </c>
      <c r="B165" s="66" t="s">
        <v>283</v>
      </c>
      <c r="C165" s="66" t="s">
        <v>127</v>
      </c>
      <c r="D165" s="66" t="s">
        <v>120</v>
      </c>
      <c r="E165" s="65" t="s">
        <v>207</v>
      </c>
      <c r="F165" s="100"/>
      <c r="G165" s="27">
        <f>G167+G169</f>
        <v>300</v>
      </c>
    </row>
    <row r="166" spans="1:7" ht="63" x14ac:dyDescent="0.25">
      <c r="A166" s="61" t="s">
        <v>216</v>
      </c>
      <c r="B166" s="66" t="s">
        <v>283</v>
      </c>
      <c r="C166" s="66" t="s">
        <v>127</v>
      </c>
      <c r="D166" s="66" t="s">
        <v>120</v>
      </c>
      <c r="E166" s="65" t="s">
        <v>210</v>
      </c>
      <c r="F166" s="100"/>
      <c r="G166" s="27">
        <f>G167</f>
        <v>200</v>
      </c>
    </row>
    <row r="167" spans="1:7" ht="47.25" x14ac:dyDescent="0.25">
      <c r="A167" s="61" t="s">
        <v>217</v>
      </c>
      <c r="B167" s="66" t="s">
        <v>283</v>
      </c>
      <c r="C167" s="66" t="s">
        <v>127</v>
      </c>
      <c r="D167" s="66" t="s">
        <v>120</v>
      </c>
      <c r="E167" s="65" t="s">
        <v>218</v>
      </c>
      <c r="F167" s="100"/>
      <c r="G167" s="27">
        <f>G168</f>
        <v>200</v>
      </c>
    </row>
    <row r="168" spans="1:7" ht="47.25" x14ac:dyDescent="0.25">
      <c r="A168" s="61" t="s">
        <v>140</v>
      </c>
      <c r="B168" s="66" t="s">
        <v>283</v>
      </c>
      <c r="C168" s="66" t="s">
        <v>127</v>
      </c>
      <c r="D168" s="66" t="s">
        <v>120</v>
      </c>
      <c r="E168" s="65" t="s">
        <v>218</v>
      </c>
      <c r="F168" s="100">
        <v>200</v>
      </c>
      <c r="G168" s="27">
        <v>200</v>
      </c>
    </row>
    <row r="169" spans="1:7" ht="47.25" x14ac:dyDescent="0.25">
      <c r="A169" s="61" t="s">
        <v>223</v>
      </c>
      <c r="B169" s="66" t="s">
        <v>283</v>
      </c>
      <c r="C169" s="66" t="s">
        <v>127</v>
      </c>
      <c r="D169" s="66" t="s">
        <v>120</v>
      </c>
      <c r="E169" s="65" t="s">
        <v>212</v>
      </c>
      <c r="F169" s="100"/>
      <c r="G169" s="27">
        <f>G170</f>
        <v>100</v>
      </c>
    </row>
    <row r="170" spans="1:7" ht="47.25" x14ac:dyDescent="0.25">
      <c r="A170" s="61" t="s">
        <v>224</v>
      </c>
      <c r="B170" s="66" t="s">
        <v>283</v>
      </c>
      <c r="C170" s="66" t="s">
        <v>127</v>
      </c>
      <c r="D170" s="66" t="s">
        <v>120</v>
      </c>
      <c r="E170" s="65" t="s">
        <v>213</v>
      </c>
      <c r="F170" s="100"/>
      <c r="G170" s="27">
        <f>G171</f>
        <v>100</v>
      </c>
    </row>
    <row r="171" spans="1:7" ht="47.25" x14ac:dyDescent="0.25">
      <c r="A171" s="61" t="s">
        <v>140</v>
      </c>
      <c r="B171" s="66" t="s">
        <v>283</v>
      </c>
      <c r="C171" s="66" t="s">
        <v>127</v>
      </c>
      <c r="D171" s="66" t="s">
        <v>120</v>
      </c>
      <c r="E171" s="65" t="s">
        <v>213</v>
      </c>
      <c r="F171" s="100">
        <v>200</v>
      </c>
      <c r="G171" s="27">
        <v>100</v>
      </c>
    </row>
    <row r="174" spans="1:7" ht="85.5" customHeight="1" x14ac:dyDescent="0.25">
      <c r="A174" s="13" t="s">
        <v>6</v>
      </c>
      <c r="B174" s="13"/>
      <c r="F174" s="129" t="s">
        <v>8</v>
      </c>
      <c r="G174" s="129"/>
    </row>
  </sheetData>
  <mergeCells count="10">
    <mergeCell ref="F174:G174"/>
    <mergeCell ref="A9:A10"/>
    <mergeCell ref="B9:F9"/>
    <mergeCell ref="G9:G10"/>
    <mergeCell ref="D1:G1"/>
    <mergeCell ref="D2:G2"/>
    <mergeCell ref="D3:G3"/>
    <mergeCell ref="D4:G4"/>
    <mergeCell ref="D5:G5"/>
    <mergeCell ref="A7:G7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'Прил 10'!Область_печати</vt:lpstr>
      <vt:lpstr>'Прил 11'!Область_печати</vt:lpstr>
      <vt:lpstr>'Прил 12'!Область_печати</vt:lpstr>
      <vt:lpstr>'Прил 13'!Область_печати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  <vt:lpstr>'Прил 7'!Область_печати</vt:lpstr>
      <vt:lpstr>'Прил 8'!Область_печати</vt:lpstr>
      <vt:lpstr>'Прил 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2020-11-18T16:08:39Z</cp:lastPrinted>
  <dcterms:created xsi:type="dcterms:W3CDTF">2020-11-05T05:33:34Z</dcterms:created>
  <dcterms:modified xsi:type="dcterms:W3CDTF">2020-11-18T16:09:06Z</dcterms:modified>
</cp:coreProperties>
</file>